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625"/>
  <workbookPr filterPrivacy="1" defaultThemeVersion="124226"/>
  <bookViews>
    <workbookView xWindow="0" yWindow="0" windowWidth="21570" windowHeight="7920"/>
  </bookViews>
  <sheets>
    <sheet name="9 б" sheetId="1" r:id="rId1"/>
  </sheets>
  <calcPr calcId="162913"/>
</workbook>
</file>

<file path=xl/calcChain.xml><?xml version="1.0" encoding="utf-8"?>
<calcChain xmlns="http://schemas.openxmlformats.org/spreadsheetml/2006/main">
  <c r="E126" i="1" l="1"/>
  <c r="E121" i="1"/>
  <c r="D121" i="1"/>
  <c r="E117" i="1"/>
  <c r="D117" i="1"/>
  <c r="E112" i="1"/>
  <c r="D112" i="1"/>
  <c r="E108" i="1"/>
  <c r="D108" i="1"/>
  <c r="E105" i="1"/>
  <c r="D103" i="1"/>
  <c r="E87" i="1"/>
  <c r="D87" i="1"/>
  <c r="E29" i="1"/>
  <c r="D29" i="1"/>
  <c r="E26" i="1"/>
  <c r="D26" i="1"/>
  <c r="E22" i="1"/>
  <c r="D22" i="1"/>
  <c r="D21" i="1" s="1"/>
  <c r="D20" i="1" s="1"/>
  <c r="E21" i="1"/>
  <c r="E20" i="1" s="1"/>
</calcChain>
</file>

<file path=xl/sharedStrings.xml><?xml version="1.0" encoding="utf-8"?>
<sst xmlns="http://schemas.openxmlformats.org/spreadsheetml/2006/main" count="319" uniqueCount="206">
  <si>
    <t>Приложение 2</t>
  </si>
  <si>
    <t>к приказу Федеральной службы по тарифам</t>
  </si>
  <si>
    <t>от 24 октября 2014 г. № 1831-э</t>
  </si>
  <si>
    <t>Раскрытие информации о структуре и объемах затрат</t>
  </si>
  <si>
    <t>на оказание услуг по передаче электрической энергии</t>
  </si>
  <si>
    <t>сетевыми организациями, регулирование деятельности которых</t>
  </si>
  <si>
    <t>осуществляется методом долгосрочной индексации</t>
  </si>
  <si>
    <t>необходимой валовой выручки</t>
  </si>
  <si>
    <t>Наименование организации:</t>
  </si>
  <si>
    <t>ООО "Кубаньэлектросеть"</t>
  </si>
  <si>
    <t>ИНН:</t>
  </si>
  <si>
    <t>КПП:</t>
  </si>
  <si>
    <t>Долгосрочный период регулирования:</t>
  </si>
  <si>
    <t>2016</t>
  </si>
  <si>
    <t>гг.</t>
  </si>
  <si>
    <t>№ п/п</t>
  </si>
  <si>
    <t>Показатель</t>
  </si>
  <si>
    <t>Ед. изм.</t>
  </si>
  <si>
    <t>2016 год</t>
  </si>
  <si>
    <r>
      <t>Примечание</t>
    </r>
    <r>
      <rPr>
        <vertAlign val="superscript"/>
        <sz val="10"/>
        <rFont val="Times New Roman"/>
        <family val="1"/>
        <charset val="204"/>
      </rPr>
      <t>3</t>
    </r>
  </si>
  <si>
    <r>
      <t>план</t>
    </r>
    <r>
      <rPr>
        <vertAlign val="superscript"/>
        <sz val="10"/>
        <rFont val="Times New Roman"/>
        <family val="1"/>
        <charset val="204"/>
      </rPr>
      <t>1</t>
    </r>
  </si>
  <si>
    <r>
      <t>факт</t>
    </r>
    <r>
      <rPr>
        <vertAlign val="superscript"/>
        <sz val="10"/>
        <rFont val="Times New Roman"/>
        <family val="1"/>
        <charset val="204"/>
      </rPr>
      <t>2</t>
    </r>
  </si>
  <si>
    <t>I</t>
  </si>
  <si>
    <t>Структура затрат</t>
  </si>
  <si>
    <t>Х</t>
  </si>
  <si>
    <t>1</t>
  </si>
  <si>
    <t>Необходимая валовая выручка на содержание</t>
  </si>
  <si>
    <t>тыс. руб.</t>
  </si>
  <si>
    <t>1.1</t>
  </si>
  <si>
    <t>Подконтрольные расходы, всего</t>
  </si>
  <si>
    <t>Увеличение расходов по статьям затрат</t>
  </si>
  <si>
    <t>1.1.1</t>
  </si>
  <si>
    <t>Материальные расходы, всего</t>
  </si>
  <si>
    <t>1.1.1.1</t>
  </si>
  <si>
    <t>в том числе на сырье, материалы, запасные части, инструмент, топливо</t>
  </si>
  <si>
    <t>1.1.1.2</t>
  </si>
  <si>
    <t>на ремонт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</si>
  <si>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</si>
  <si>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</si>
  <si>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</si>
  <si>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в том числе на ремонт</t>
  </si>
  <si>
    <t>1.1.2</t>
  </si>
  <si>
    <t>Фонд оплаты труда</t>
  </si>
  <si>
    <t xml:space="preserve">Средняя заработная плата, учитываемая РЭК-ДЦТ КК, ниже фактической
</t>
  </si>
  <si>
    <t>1.1.2.1</t>
  </si>
  <si>
    <t>1.1.3</t>
  </si>
  <si>
    <t>Прочие подконтрольные расходы (с расшифровкой)</t>
  </si>
  <si>
    <t>1.1.3.1</t>
  </si>
  <si>
    <t>в том числе прибыль на социальное развитие (включая социальные выплаты)</t>
  </si>
  <si>
    <t>1.1.3.2</t>
  </si>
  <si>
    <t>в том числе транспортные услуги</t>
  </si>
  <si>
    <t>1.1.3.3</t>
  </si>
  <si>
    <r>
      <t>в том числе прочие расходы (с расшифровкой)</t>
    </r>
    <r>
      <rPr>
        <vertAlign val="superscript"/>
        <sz val="10"/>
        <rFont val="Times New Roman"/>
        <family val="1"/>
        <charset val="204"/>
      </rPr>
      <t>4</t>
    </r>
  </si>
  <si>
    <t>За счет фактически сложившехся цеховхе и общехозяйственных расходов</t>
  </si>
  <si>
    <t>Добровольное страхование сотрудников</t>
  </si>
  <si>
    <t>Коммунальные услуги - вода</t>
  </si>
  <si>
    <t>Коммунальные услуги - газ</t>
  </si>
  <si>
    <t>Коммунальные услуги - мусор</t>
  </si>
  <si>
    <t>Коммунальные услуги - стоки</t>
  </si>
  <si>
    <t>Коммунальные услуги - теплоэнергия</t>
  </si>
  <si>
    <t>Коммунальные услуги - электроэнергия</t>
  </si>
  <si>
    <t>Обязательное техническое обучение</t>
  </si>
  <si>
    <t>Опасные производственны объекты</t>
  </si>
  <si>
    <t>Плата за экологию по норме</t>
  </si>
  <si>
    <t>Плата за экологию сверх нормы</t>
  </si>
  <si>
    <t>Поверка приборов</t>
  </si>
  <si>
    <t>Повышение квалификации</t>
  </si>
  <si>
    <t>Природоохранные мероприятия</t>
  </si>
  <si>
    <t>Проезд</t>
  </si>
  <si>
    <t>Проживание</t>
  </si>
  <si>
    <t>Прочие ТО</t>
  </si>
  <si>
    <t>Прочие налоги и обязательные налоговые платежи и сборы</t>
  </si>
  <si>
    <t>Платежи за регистрирование прав на недв.имущество</t>
  </si>
  <si>
    <t>Прочие услуги сторонних организаций</t>
  </si>
  <si>
    <t>Расходы на рекламу</t>
  </si>
  <si>
    <t>Радиосвязь</t>
  </si>
  <si>
    <t>СВЧ</t>
  </si>
  <si>
    <t>Сотовая связь</t>
  </si>
  <si>
    <t>Списание расходов на программные продукты, лицензии</t>
  </si>
  <si>
    <t>Страхование строительных объектов</t>
  </si>
  <si>
    <t>Суточные в пределах нормы</t>
  </si>
  <si>
    <t>Сырье и материалы</t>
  </si>
  <si>
    <t>Телефонные услуги</t>
  </si>
  <si>
    <t>Уборка помещений</t>
  </si>
  <si>
    <t>Услуги военизированной и сторожевой охраны, СБ</t>
  </si>
  <si>
    <t>Услуги здравоохранения</t>
  </si>
  <si>
    <t>Почтовые, телеграфные услуги</t>
  </si>
  <si>
    <t>прочие юридические услуги</t>
  </si>
  <si>
    <t>Услуги нотариуса</t>
  </si>
  <si>
    <t>Юридические услуги</t>
  </si>
  <si>
    <t>Аудиторские услуги</t>
  </si>
  <si>
    <t>Бухгалтерские услуги</t>
  </si>
  <si>
    <t>ГСМ и топливо</t>
  </si>
  <si>
    <t>Интернет</t>
  </si>
  <si>
    <t>Информационно-технологические услуги и услуги по обслуживанию АСУ и оргтехники</t>
  </si>
  <si>
    <t>Информационные услуги</t>
  </si>
  <si>
    <t>Техническое обучение</t>
  </si>
  <si>
    <t>Подписка</t>
  </si>
  <si>
    <t>Налог на землю</t>
  </si>
  <si>
    <t>Налог на имущество</t>
  </si>
  <si>
    <t>Управленческое обучение</t>
  </si>
  <si>
    <t>Услуги по аттестации рабочих мест</t>
  </si>
  <si>
    <t>Прочие ТМЦ</t>
  </si>
  <si>
    <t>Прочие услуги</t>
  </si>
  <si>
    <t>Услуги по ведению реестра акционеров</t>
  </si>
  <si>
    <t>Услуги по управлению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</si>
  <si>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</si>
  <si>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</si>
  <si>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</si>
  <si>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</si>
  <si>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1.2</t>
  </si>
  <si>
    <t>Неподконтрольные расходы, включенные в НВВ, всего</t>
  </si>
  <si>
    <t>1.2.1</t>
  </si>
  <si>
    <t>Оплата услуг ОАО «ФСК ЕЭС»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</si>
  <si>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</si>
  <si>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</si>
  <si>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</si>
  <si>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</si>
  <si>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</si>
  <si>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отчисления на социальные нужды</t>
  </si>
  <si>
    <t>1.2.5</t>
  </si>
  <si>
    <t>расходы на возврат и обслуживание долгосрочных заемных средств, направляемых на финансирование капитальных вложений</t>
  </si>
  <si>
    <t>1.2.6</t>
  </si>
  <si>
    <t>амортизация</t>
  </si>
  <si>
    <t>1.2.7</t>
  </si>
  <si>
    <t>прибыль на капитальные вложения</t>
  </si>
  <si>
    <t>Источники финансирования, утвержденные в тарифе 2015 года, являются целевыми и будут направлены на завершение мероприятий инвестиционной программы 2015 года до 30.04.2016 года.</t>
  </si>
  <si>
    <t>1.2.8</t>
  </si>
  <si>
    <t>налог на прибыль (УСН)</t>
  </si>
  <si>
    <t>1.2.9</t>
  </si>
  <si>
    <t>прочие налоги</t>
  </si>
  <si>
    <t>1.2.10</t>
  </si>
  <si>
    <t>Расходы сетевой организации, связанные с осуществлением технологического присоединенияк электрическим сетям, не включенные в плату за технологическое присоединение</t>
  </si>
  <si>
    <t>1.2.10.1</t>
  </si>
  <si>
    <t>Справочно: «Количество льготных технологических присоединений»</t>
  </si>
  <si>
    <t>ед.</t>
  </si>
  <si>
    <t>1.2.11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</si>
  <si>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</si>
  <si>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1.2.12</t>
  </si>
  <si>
    <t>прочие неподконтрольные расходы (с расшифровкой)</t>
  </si>
  <si>
    <t>1.3</t>
  </si>
  <si>
    <t>недополученный по независящим причинам доход (+) / избыток средств, полученный в предыдущем периоде регулирования (–)</t>
  </si>
  <si>
    <t>II</t>
  </si>
  <si>
    <t>Справочно: расходы на ремонт, всего (пункт 1.1.1.2+пункт 1.1.2.1+пункт 1.1.3.1)</t>
  </si>
  <si>
    <t>III</t>
  </si>
  <si>
    <t>Необходимая валовая выручка на оплату технологического расхода (потерь) электроэнергии</t>
  </si>
  <si>
    <t>Справочно:
Объем технологических потерь</t>
  </si>
  <si>
    <t>МВт·ч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</si>
  <si>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</si>
  <si>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t>руб./МВт</t>
  </si>
  <si>
    <t>IV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</si>
  <si>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</si>
  <si>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</si>
  <si>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</si>
  <si>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</si>
  <si>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</si>
  <si>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</si>
  <si>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в том числе трансформаторная мощность подстанций на уровне напряжения ВН</t>
  </si>
  <si>
    <t>в том числе трансформаторная мощность подстанций на уровне напряжения СН1</t>
  </si>
  <si>
    <t>2.n</t>
  </si>
  <si>
    <t>в том числе трансформаторная мощность подстанций на уровне напряжения СН2</t>
  </si>
  <si>
    <t>3</t>
  </si>
  <si>
    <t>Количество условных единиц по линиям электропередач, всего</t>
  </si>
  <si>
    <t>у. е.</t>
  </si>
  <si>
    <t>3.1</t>
  </si>
  <si>
    <t>в том числе количество условных единиц по линиям электропередач на уровне напряжения ВН</t>
  </si>
  <si>
    <t>3.2</t>
  </si>
  <si>
    <t>в том числе количество условных единиц по линиям электропередач на уровне напряжения СН1</t>
  </si>
  <si>
    <t>3.3</t>
  </si>
  <si>
    <t>в том числе количество условных единиц по линиям электропередач на уровне напряжения СН2</t>
  </si>
  <si>
    <t>3.4</t>
  </si>
  <si>
    <t>в том числе количество условных единиц по линиям электропередач на уровне напряжения НН</t>
  </si>
  <si>
    <t>4</t>
  </si>
  <si>
    <t>Количество условных единиц по подстанциям, всего</t>
  </si>
  <si>
    <t>4.1</t>
  </si>
  <si>
    <t>в том числе количество условных единиц по подстанциям на уровне напряжения ВН</t>
  </si>
  <si>
    <t>4.2</t>
  </si>
  <si>
    <t>в том числе количество условных единиц по подстанциям на уровне напряжения СН1</t>
  </si>
  <si>
    <t>4.3</t>
  </si>
  <si>
    <t>в том числе количество условных единиц по подстанциям на уровне напряжения СН2</t>
  </si>
  <si>
    <t>5</t>
  </si>
  <si>
    <t>Длина линий электропередач, всего</t>
  </si>
  <si>
    <t>км</t>
  </si>
  <si>
    <t>5.1</t>
  </si>
  <si>
    <t>в том числе длина линий электропередач на уровне напряжения ВН</t>
  </si>
  <si>
    <t>5.2</t>
  </si>
  <si>
    <t>в том числе длина линий электропередач на уровне напряжения СН1</t>
  </si>
  <si>
    <t>5.3</t>
  </si>
  <si>
    <t>в том числе длина линий электропередач на  уровне напряжения СН2</t>
  </si>
  <si>
    <t>5.4</t>
  </si>
  <si>
    <t>в том числе длина линий электропередач на уровне напряжения НН</t>
  </si>
  <si>
    <t>6</t>
  </si>
  <si>
    <t>Доля кабельных линий электропередач</t>
  </si>
  <si>
    <t>%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</si>
  <si>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</si>
  <si>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</si>
  <si>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</si>
  <si>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</si>
  <si>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</si>
  <si>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r>
      <t>норматив технологического расхода (потерь) электрической энергии, установленный Минэнерго России</t>
    </r>
    <r>
      <rPr>
        <vertAlign val="superscript"/>
        <sz val="10"/>
        <rFont val="Times New Roman"/>
        <family val="1"/>
        <charset val="204"/>
      </rPr>
      <t>5</t>
    </r>
  </si>
  <si>
    <t>Примечание:</t>
  </si>
  <si>
    <r>
      <t>1</t>
    </r>
    <r>
      <rPr>
        <sz val="10"/>
        <rFont val="Arial Cyr"/>
        <charset val="204"/>
      </rPr>
      <t> </t>
    </r>
    <r>
      <rPr>
        <sz val="10"/>
        <rFont val="Times New Roman"/>
        <family val="1"/>
        <charset val="204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</si>
  <si>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2</t>
    </r>
    <r>
      <rPr>
        <sz val="10"/>
        <rFont val="Times New Roman"/>
        <family val="1"/>
        <charset val="204"/>
      </rPr>
      <t>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</si>
  <si>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3</t>
    </r>
    <r>
      <rPr>
        <sz val="10"/>
        <rFont val="Times New Roman"/>
        <family val="1"/>
        <charset val="204"/>
      </rPr>
      <t> 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</si>
  <si>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r>
      <t>4</t>
    </r>
    <r>
      <rPr>
        <sz val="10"/>
        <rFont val="Times New Roman"/>
        <family val="1"/>
        <charset val="204"/>
      </rPr>
      <t> 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</si>
  <si>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5</t>
    </r>
    <r>
      <rPr>
        <sz val="10"/>
        <rFont val="Times New Roman"/>
        <family val="1"/>
        <charset val="204"/>
      </rPr>
      <t> 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</si>
</sst>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Verdana"/>
      <family val="2"/>
      <charset val="204"/>
    </font>
    <font>
      <sz val="9"/>
      <name val="Tahoma"/>
      <family val="2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7" fillId="0" borderId="0"/>
    <xf numFmtId="0" fontId="7" fillId="0" borderId="0"/>
    <xf numFmtId="0" fontId="1" fillId="0" borderId="0"/>
    <xf numFmtId="0" fontId="1" fillId="0" borderId="0"/>
  </cellStyleXfs>
  <cellXfs count="60">
    <xf numFmtId="0" fontId="0" fillId="0" borderId="0" xfId="0"/>
    <xf numFmtId="0" fontId="3" fillId="0" borderId="0" xfId="1" applyFont="1" applyAlignment="1">
      <alignment vertical="center"/>
    </xf>
    <xf numFmtId="0" fontId="3" fillId="0" borderId="0" xfId="1" applyFont="1" applyAlignment="1">
      <alignment horizontal="right" vertical="center"/>
    </xf>
    <xf numFmtId="4" fontId="3" fillId="0" borderId="0" xfId="1" applyNumberFormat="1" applyFont="1" applyAlignment="1">
      <alignment vertical="center"/>
    </xf>
    <xf numFmtId="0" fontId="4" fillId="0" borderId="0" xfId="1" applyFont="1" applyAlignment="1">
      <alignment vertical="center"/>
    </xf>
    <xf numFmtId="4" fontId="4" fillId="0" borderId="0" xfId="1" applyNumberFormat="1" applyFont="1" applyAlignment="1">
      <alignment vertical="center"/>
    </xf>
    <xf numFmtId="4" fontId="6" fillId="0" borderId="0" xfId="1" applyNumberFormat="1" applyFont="1" applyAlignment="1">
      <alignment vertical="center"/>
    </xf>
    <xf numFmtId="0" fontId="6" fillId="0" borderId="0" xfId="1" applyFont="1" applyAlignment="1">
      <alignment vertical="center"/>
    </xf>
    <xf numFmtId="0" fontId="4" fillId="0" borderId="0" xfId="1" applyFont="1" applyAlignment="1"/>
    <xf numFmtId="0" fontId="4" fillId="0" borderId="0" xfId="1" applyFont="1" applyAlignment="1">
      <alignment horizontal="left"/>
    </xf>
    <xf numFmtId="4" fontId="10" fillId="0" borderId="0" xfId="1" applyNumberFormat="1" applyFont="1" applyAlignment="1"/>
    <xf numFmtId="0" fontId="10" fillId="0" borderId="0" xfId="1" applyFont="1" applyAlignment="1"/>
    <xf numFmtId="0" fontId="10" fillId="0" borderId="5" xfId="1" applyFont="1" applyBorder="1" applyAlignment="1">
      <alignment horizontal="center" vertical="center"/>
    </xf>
    <xf numFmtId="49" fontId="10" fillId="0" borderId="5" xfId="1" applyNumberFormat="1" applyFont="1" applyBorder="1" applyAlignment="1">
      <alignment horizontal="center"/>
    </xf>
    <xf numFmtId="0" fontId="10" fillId="0" borderId="5" xfId="1" applyFont="1" applyBorder="1" applyAlignment="1">
      <alignment wrapText="1"/>
    </xf>
    <xf numFmtId="0" fontId="10" fillId="0" borderId="5" xfId="1" applyFont="1" applyBorder="1" applyAlignment="1">
      <alignment horizontal="center"/>
    </xf>
    <xf numFmtId="49" fontId="10" fillId="0" borderId="5" xfId="1" applyNumberFormat="1" applyFont="1" applyBorder="1" applyAlignment="1">
      <alignment horizontal="center" vertical="center"/>
    </xf>
    <xf numFmtId="4" fontId="10" fillId="3" borderId="5" xfId="1" applyNumberFormat="1" applyFont="1" applyFill="1" applyBorder="1" applyAlignment="1">
      <alignment horizontal="right" vertical="center"/>
    </xf>
    <xf numFmtId="49" fontId="10" fillId="0" borderId="5" xfId="1" applyNumberFormat="1" applyFont="1" applyBorder="1" applyAlignment="1">
      <alignment horizontal="left" vertical="center" wrapText="1"/>
    </xf>
    <xf numFmtId="4" fontId="10" fillId="3" borderId="5" xfId="1" applyNumberFormat="1" applyFont="1" applyFill="1" applyBorder="1" applyAlignment="1">
      <alignment horizontal="right"/>
    </xf>
    <xf numFmtId="49" fontId="10" fillId="0" borderId="5" xfId="1" applyNumberFormat="1" applyFont="1" applyBorder="1" applyAlignment="1">
      <alignment horizontal="center" wrapText="1"/>
    </xf>
    <xf numFmtId="49" fontId="10" fillId="0" borderId="5" xfId="1" applyNumberFormat="1" applyFont="1" applyBorder="1" applyAlignment="1">
      <alignment horizontal="left"/>
    </xf>
    <xf numFmtId="4" fontId="10" fillId="0" borderId="5" xfId="1" applyNumberFormat="1" applyFont="1" applyBorder="1" applyAlignment="1">
      <alignment horizontal="right" vertical="center"/>
    </xf>
    <xf numFmtId="49" fontId="10" fillId="0" borderId="5" xfId="1" applyNumberFormat="1" applyFont="1" applyBorder="1" applyAlignment="1">
      <alignment horizontal="left" vertical="center"/>
    </xf>
    <xf numFmtId="4" fontId="10" fillId="0" borderId="5" xfId="1" applyNumberFormat="1" applyFont="1" applyBorder="1" applyAlignment="1">
      <alignment horizontal="right"/>
    </xf>
    <xf numFmtId="4" fontId="10" fillId="0" borderId="5" xfId="1" applyNumberFormat="1" applyFont="1" applyFill="1" applyBorder="1" applyAlignment="1">
      <alignment horizontal="right" vertical="center"/>
    </xf>
    <xf numFmtId="49" fontId="10" fillId="0" borderId="5" xfId="1" applyNumberFormat="1" applyFont="1" applyFill="1" applyBorder="1" applyAlignment="1">
      <alignment horizontal="left" wrapText="1"/>
    </xf>
    <xf numFmtId="0" fontId="10" fillId="0" borderId="5" xfId="1" applyFont="1" applyBorder="1" applyAlignment="1">
      <alignment horizontal="left" wrapText="1" indent="2"/>
    </xf>
    <xf numFmtId="0" fontId="10" fillId="0" borderId="5" xfId="1" applyFont="1" applyBorder="1" applyAlignment="1">
      <alignment horizontal="left" vertical="center" wrapText="1" indent="2"/>
    </xf>
    <xf numFmtId="164" fontId="10" fillId="0" borderId="5" xfId="1" applyNumberFormat="1" applyFont="1" applyBorder="1" applyAlignment="1">
      <alignment horizontal="left" vertical="center"/>
    </xf>
    <xf numFmtId="4" fontId="10" fillId="0" borderId="5" xfId="1" applyNumberFormat="1" applyFont="1" applyFill="1" applyBorder="1" applyAlignment="1">
      <alignment horizontal="right"/>
    </xf>
    <xf numFmtId="49" fontId="10" fillId="0" borderId="6" xfId="1" applyNumberFormat="1" applyFont="1" applyBorder="1" applyAlignment="1">
      <alignment wrapText="1"/>
    </xf>
    <xf numFmtId="49" fontId="10" fillId="0" borderId="5" xfId="1" applyNumberFormat="1" applyFont="1" applyBorder="1" applyAlignment="1">
      <alignment horizontal="left" wrapText="1"/>
    </xf>
    <xf numFmtId="3" fontId="10" fillId="0" borderId="5" xfId="1" applyNumberFormat="1" applyFont="1" applyBorder="1" applyAlignment="1">
      <alignment horizontal="right" vertical="center"/>
    </xf>
    <xf numFmtId="4" fontId="10" fillId="4" borderId="5" xfId="1" applyNumberFormat="1" applyFont="1" applyFill="1" applyBorder="1" applyAlignment="1">
      <alignment horizontal="right" vertical="center"/>
    </xf>
    <xf numFmtId="4" fontId="10" fillId="0" borderId="5" xfId="1" applyNumberFormat="1" applyFont="1" applyBorder="1" applyAlignment="1">
      <alignment horizontal="center" vertical="center"/>
    </xf>
    <xf numFmtId="0" fontId="10" fillId="0" borderId="0" xfId="1" applyFont="1" applyAlignment="1">
      <alignment vertical="center"/>
    </xf>
    <xf numFmtId="4" fontId="10" fillId="0" borderId="0" xfId="1" applyNumberFormat="1" applyFont="1" applyAlignment="1">
      <alignment vertical="center"/>
    </xf>
    <xf numFmtId="0" fontId="13" fillId="0" borderId="0" xfId="1" applyFont="1" applyAlignment="1">
      <alignment vertical="center"/>
    </xf>
    <xf numFmtId="4" fontId="13" fillId="0" borderId="0" xfId="1" applyNumberFormat="1" applyFont="1" applyAlignment="1">
      <alignment vertical="center"/>
    </xf>
    <xf numFmtId="0" fontId="10" fillId="0" borderId="5" xfId="1" applyFont="1" applyBorder="1" applyAlignment="1">
      <alignment horizontal="center" vertical="center" wrapText="1"/>
    </xf>
    <xf numFmtId="0" fontId="12" fillId="0" borderId="0" xfId="1" applyFont="1" applyAlignment="1">
      <alignment horizontal="justify"/>
    </xf>
    <xf numFmtId="0" fontId="10" fillId="0" borderId="0" xfId="1" applyFont="1" applyAlignment="1">
      <alignment horizontal="justify"/>
    </xf>
    <xf numFmtId="0" fontId="9" fillId="0" borderId="3" xfId="0" applyNumberFormat="1" applyFont="1" applyBorder="1" applyAlignment="1">
      <alignment horizontal="center"/>
    </xf>
    <xf numFmtId="0" fontId="4" fillId="0" borderId="3" xfId="1" applyNumberFormat="1" applyFont="1" applyBorder="1" applyAlignment="1">
      <alignment horizontal="center"/>
    </xf>
    <xf numFmtId="49" fontId="4" fillId="2" borderId="3" xfId="1" applyNumberFormat="1" applyFont="1" applyFill="1" applyBorder="1" applyAlignment="1">
      <alignment horizontal="center"/>
    </xf>
    <xf numFmtId="0" fontId="10" fillId="0" borderId="5" xfId="1" applyFont="1" applyBorder="1" applyAlignment="1">
      <alignment horizontal="center" vertical="center"/>
    </xf>
    <xf numFmtId="0" fontId="11" fillId="0" borderId="5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4" fillId="0" borderId="2" xfId="1" applyFont="1" applyBorder="1" applyAlignment="1"/>
    <xf numFmtId="4" fontId="6" fillId="2" borderId="0" xfId="1" applyNumberFormat="1" applyFont="1" applyFill="1" applyAlignment="1">
      <alignment vertical="center"/>
    </xf>
    <xf numFmtId="0" fontId="6" fillId="2" borderId="0" xfId="1" applyFont="1" applyFill="1" applyAlignment="1">
      <alignment vertical="center"/>
    </xf>
    <xf numFmtId="49" fontId="8" fillId="2" borderId="1" xfId="2" applyNumberFormat="1" applyFont="1" applyFill="1" applyBorder="1" applyAlignment="1" applyProtection="1">
      <alignment horizontal="center" vertical="center" wrapText="1"/>
    </xf>
    <xf numFmtId="4" fontId="4" fillId="2" borderId="0" xfId="1" applyNumberFormat="1" applyFont="1" applyFill="1" applyAlignment="1">
      <alignment vertical="center"/>
    </xf>
    <xf numFmtId="0" fontId="4" fillId="2" borderId="0" xfId="1" applyFont="1" applyFill="1" applyAlignment="1">
      <alignment vertical="center"/>
    </xf>
    <xf numFmtId="4" fontId="4" fillId="2" borderId="0" xfId="1" applyNumberFormat="1" applyFont="1" applyFill="1" applyAlignment="1"/>
    <xf numFmtId="0" fontId="4" fillId="2" borderId="0" xfId="1" applyFont="1" applyFill="1" applyAlignment="1"/>
    <xf numFmtId="49" fontId="8" fillId="2" borderId="4" xfId="3" applyNumberFormat="1" applyFont="1" applyFill="1" applyBorder="1" applyAlignment="1" applyProtection="1">
      <alignment horizontal="center" vertical="center" wrapText="1"/>
    </xf>
    <xf numFmtId="4" fontId="10" fillId="2" borderId="0" xfId="1" applyNumberFormat="1" applyFont="1" applyFill="1" applyAlignment="1"/>
    <xf numFmtId="0" fontId="10" fillId="2" borderId="0" xfId="1" applyFont="1" applyFill="1" applyAlignment="1"/>
  </cellXfs>
  <cellStyles count="6">
    <cellStyle name="Обычный" xfId="0" builtinId="0"/>
    <cellStyle name="Обычный 16" xfId="4"/>
    <cellStyle name="Обычный 17" xfId="5"/>
    <cellStyle name="Обычный 2" xfId="1"/>
    <cellStyle name="Обычный_форма 1 водопровод для орг" xfId="3"/>
    <cellStyle name="Обычный_форма 1 водопровод для орг_CALC.KV.4.78(v1.0)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4"/>
  <sheetViews>
    <sheetView tabSelected="1" workbookViewId="0">
      <selection activeCell="AB11" sqref="AB11"/>
    </sheetView>
  </sheetViews>
  <sheetFormatPr defaultColWidth="1.42578125" defaultRowHeight="15" x14ac:dyDescent="0.25"/>
  <cols>
    <col min="1" max="1" width="9.28515625" style="38" customWidth="1"/>
    <col min="2" max="2" width="40.42578125" style="38" customWidth="1"/>
    <col min="3" max="3" width="8.140625" style="38" customWidth="1"/>
    <col min="4" max="4" width="13" style="38" customWidth="1"/>
    <col min="5" max="5" width="12.85546875" style="38" customWidth="1"/>
    <col min="6" max="6" width="21.42578125" style="38" customWidth="1"/>
    <col min="7" max="7" width="10.42578125" style="39" customWidth="1"/>
    <col min="8" max="9" width="10.42578125" style="38" customWidth="1"/>
    <col min="10" max="16384" width="1.42578125" style="38"/>
  </cols>
  <sheetData>
    <row r="1" spans="1:9" s="1" customFormat="1" ht="11.25" x14ac:dyDescent="0.25">
      <c r="F1" s="2" t="s">
        <v>0</v>
      </c>
      <c r="G1" s="3"/>
    </row>
    <row r="2" spans="1:9" s="1" customFormat="1" ht="11.25" x14ac:dyDescent="0.25">
      <c r="F2" s="2" t="s">
        <v>1</v>
      </c>
      <c r="G2" s="3"/>
    </row>
    <row r="3" spans="1:9" s="1" customFormat="1" ht="11.25" x14ac:dyDescent="0.25">
      <c r="F3" s="2" t="s">
        <v>2</v>
      </c>
      <c r="G3" s="3"/>
    </row>
    <row r="4" spans="1:9" s="4" customFormat="1" ht="10.5" customHeight="1" x14ac:dyDescent="0.25">
      <c r="G4" s="5"/>
    </row>
    <row r="5" spans="1:9" s="7" customFormat="1" ht="18.75" x14ac:dyDescent="0.25">
      <c r="A5" s="48" t="s">
        <v>3</v>
      </c>
      <c r="B5" s="48"/>
      <c r="C5" s="48"/>
      <c r="D5" s="48"/>
      <c r="E5" s="48"/>
      <c r="F5" s="48"/>
      <c r="G5" s="6"/>
    </row>
    <row r="6" spans="1:9" s="7" customFormat="1" ht="18.75" x14ac:dyDescent="0.25">
      <c r="A6" s="48" t="s">
        <v>4</v>
      </c>
      <c r="B6" s="48"/>
      <c r="C6" s="48"/>
      <c r="D6" s="48"/>
      <c r="E6" s="48"/>
      <c r="F6" s="48"/>
      <c r="G6" s="6"/>
    </row>
    <row r="7" spans="1:9" s="7" customFormat="1" ht="18.75" x14ac:dyDescent="0.25">
      <c r="A7" s="48" t="s">
        <v>5</v>
      </c>
      <c r="B7" s="48"/>
      <c r="C7" s="48"/>
      <c r="D7" s="48"/>
      <c r="E7" s="48"/>
      <c r="F7" s="48"/>
      <c r="G7" s="50"/>
      <c r="H7" s="51"/>
      <c r="I7" s="51"/>
    </row>
    <row r="8" spans="1:9" s="7" customFormat="1" ht="18.75" x14ac:dyDescent="0.25">
      <c r="A8" s="48" t="s">
        <v>6</v>
      </c>
      <c r="B8" s="48"/>
      <c r="C8" s="48"/>
      <c r="D8" s="48"/>
      <c r="E8" s="48"/>
      <c r="F8" s="48"/>
      <c r="G8" s="50"/>
      <c r="H8" s="51"/>
      <c r="I8" s="51"/>
    </row>
    <row r="9" spans="1:9" s="7" customFormat="1" ht="18.75" x14ac:dyDescent="0.25">
      <c r="A9" s="48" t="s">
        <v>7</v>
      </c>
      <c r="B9" s="48"/>
      <c r="C9" s="48"/>
      <c r="D9" s="48"/>
      <c r="E9" s="48"/>
      <c r="F9" s="48"/>
      <c r="G9" s="52"/>
      <c r="H9" s="51"/>
      <c r="I9" s="51"/>
    </row>
    <row r="10" spans="1:9" s="4" customFormat="1" ht="15.75" x14ac:dyDescent="0.25">
      <c r="G10" s="53"/>
      <c r="H10" s="54"/>
      <c r="I10" s="54"/>
    </row>
    <row r="11" spans="1:9" s="4" customFormat="1" ht="15.75" x14ac:dyDescent="0.25">
      <c r="G11" s="53"/>
      <c r="H11" s="54"/>
      <c r="I11" s="54"/>
    </row>
    <row r="12" spans="1:9" s="8" customFormat="1" ht="15.75" x14ac:dyDescent="0.25">
      <c r="B12" s="9" t="s">
        <v>8</v>
      </c>
      <c r="C12" s="49" t="s">
        <v>9</v>
      </c>
      <c r="D12" s="49"/>
      <c r="E12" s="49"/>
      <c r="F12" s="49"/>
      <c r="G12" s="55"/>
      <c r="H12" s="56"/>
      <c r="I12" s="56"/>
    </row>
    <row r="13" spans="1:9" s="8" customFormat="1" ht="15.75" x14ac:dyDescent="0.25">
      <c r="B13" s="9" t="s">
        <v>10</v>
      </c>
      <c r="C13" s="43">
        <v>2334024928</v>
      </c>
      <c r="D13" s="43"/>
      <c r="G13" s="55"/>
      <c r="H13" s="56"/>
      <c r="I13" s="56"/>
    </row>
    <row r="14" spans="1:9" s="8" customFormat="1" ht="15.75" x14ac:dyDescent="0.25">
      <c r="B14" s="9" t="s">
        <v>11</v>
      </c>
      <c r="C14" s="44">
        <v>233401001</v>
      </c>
      <c r="D14" s="44"/>
      <c r="G14" s="55"/>
      <c r="H14" s="57"/>
      <c r="I14" s="56"/>
    </row>
    <row r="15" spans="1:9" s="8" customFormat="1" ht="15.75" x14ac:dyDescent="0.25">
      <c r="B15" s="9" t="s">
        <v>12</v>
      </c>
      <c r="C15" s="45" t="s">
        <v>13</v>
      </c>
      <c r="D15" s="45"/>
      <c r="E15" s="9" t="s">
        <v>14</v>
      </c>
      <c r="G15" s="55"/>
      <c r="H15" s="56"/>
      <c r="I15" s="56"/>
    </row>
    <row r="16" spans="1:9" s="4" customFormat="1" ht="15.75" x14ac:dyDescent="0.25">
      <c r="G16" s="53"/>
      <c r="H16" s="54"/>
      <c r="I16" s="54"/>
    </row>
    <row r="17" spans="1:9" s="11" customFormat="1" ht="15.75" customHeight="1" x14ac:dyDescent="0.2">
      <c r="A17" s="46" t="s">
        <v>15</v>
      </c>
      <c r="B17" s="46" t="s">
        <v>16</v>
      </c>
      <c r="C17" s="46" t="s">
        <v>17</v>
      </c>
      <c r="D17" s="47" t="s">
        <v>18</v>
      </c>
      <c r="E17" s="47"/>
      <c r="F17" s="40" t="s">
        <v>19</v>
      </c>
      <c r="G17" s="58"/>
      <c r="H17" s="59"/>
      <c r="I17" s="59"/>
    </row>
    <row r="18" spans="1:9" s="11" customFormat="1" ht="15.75" customHeight="1" x14ac:dyDescent="0.2">
      <c r="A18" s="46"/>
      <c r="B18" s="46"/>
      <c r="C18" s="46"/>
      <c r="D18" s="12" t="s">
        <v>20</v>
      </c>
      <c r="E18" s="12" t="s">
        <v>21</v>
      </c>
      <c r="F18" s="40"/>
      <c r="G18" s="10"/>
    </row>
    <row r="19" spans="1:9" s="11" customFormat="1" ht="12.75" x14ac:dyDescent="0.2">
      <c r="A19" s="13" t="s">
        <v>22</v>
      </c>
      <c r="B19" s="14" t="s">
        <v>23</v>
      </c>
      <c r="C19" s="15" t="s">
        <v>24</v>
      </c>
      <c r="D19" s="15" t="s">
        <v>24</v>
      </c>
      <c r="E19" s="15" t="s">
        <v>24</v>
      </c>
      <c r="F19" s="13" t="s">
        <v>24</v>
      </c>
      <c r="G19" s="10"/>
    </row>
    <row r="20" spans="1:9" s="11" customFormat="1" ht="12.75" x14ac:dyDescent="0.2">
      <c r="A20" s="16" t="s">
        <v>25</v>
      </c>
      <c r="B20" s="14" t="s">
        <v>26</v>
      </c>
      <c r="C20" s="12" t="s">
        <v>27</v>
      </c>
      <c r="D20" s="17">
        <f>D21+D87+D101</f>
        <v>20250.61</v>
      </c>
      <c r="E20" s="17">
        <f>E21+E87+E101</f>
        <v>22682.52</v>
      </c>
      <c r="F20" s="18"/>
      <c r="G20" s="10"/>
    </row>
    <row r="21" spans="1:9" s="11" customFormat="1" ht="25.5" x14ac:dyDescent="0.2">
      <c r="A21" s="13" t="s">
        <v>28</v>
      </c>
      <c r="B21" s="14" t="s">
        <v>29</v>
      </c>
      <c r="C21" s="15" t="s">
        <v>27</v>
      </c>
      <c r="D21" s="19">
        <f>D22+D27+D29+D85+D86</f>
        <v>13987.97</v>
      </c>
      <c r="E21" s="19">
        <f>E22+E27+E29+E85+E86</f>
        <v>15772.380000000001</v>
      </c>
      <c r="F21" s="20" t="s">
        <v>30</v>
      </c>
      <c r="G21" s="10"/>
    </row>
    <row r="22" spans="1:9" s="11" customFormat="1" ht="12.75" x14ac:dyDescent="0.2">
      <c r="A22" s="13" t="s">
        <v>31</v>
      </c>
      <c r="B22" s="14" t="s">
        <v>32</v>
      </c>
      <c r="C22" s="15" t="s">
        <v>27</v>
      </c>
      <c r="D22" s="19">
        <f>D23+D24+D25</f>
        <v>7080.5300000000007</v>
      </c>
      <c r="E22" s="19">
        <f>E23+E24+E25</f>
        <v>7448.78</v>
      </c>
      <c r="F22" s="21"/>
      <c r="G22" s="10"/>
    </row>
    <row r="23" spans="1:9" s="11" customFormat="1" ht="25.5" x14ac:dyDescent="0.2">
      <c r="A23" s="16" t="s">
        <v>33</v>
      </c>
      <c r="B23" s="14" t="s">
        <v>34</v>
      </c>
      <c r="C23" s="12" t="s">
        <v>27</v>
      </c>
      <c r="D23" s="22">
        <v>4875.51</v>
      </c>
      <c r="E23" s="22">
        <v>4844.29</v>
      </c>
      <c r="F23" s="23"/>
      <c r="G23" s="10"/>
    </row>
    <row r="24" spans="1:9" s="11" customFormat="1" ht="12.75" x14ac:dyDescent="0.2">
      <c r="A24" s="13" t="s">
        <v>35</v>
      </c>
      <c r="B24" s="14" t="s">
        <v>36</v>
      </c>
      <c r="C24" s="15" t="s">
        <v>27</v>
      </c>
      <c r="D24" s="24"/>
      <c r="E24" s="24"/>
      <c r="F24" s="21"/>
      <c r="G24" s="10"/>
    </row>
    <row r="25" spans="1:9" s="11" customFormat="1" ht="51" x14ac:dyDescent="0.2">
      <c r="A25" s="16" t="s">
        <v>37</v>
      </c>
      <c r="B25" s="14" t="s">
        <v>38</v>
      </c>
      <c r="C25" s="12" t="s">
        <v>27</v>
      </c>
      <c r="D25" s="22">
        <v>2205.02</v>
      </c>
      <c r="E25" s="25">
        <v>2604.4899999999998</v>
      </c>
      <c r="F25" s="16"/>
      <c r="G25" s="10"/>
    </row>
    <row r="26" spans="1:9" s="11" customFormat="1" ht="12.75" x14ac:dyDescent="0.2">
      <c r="A26" s="13" t="s">
        <v>39</v>
      </c>
      <c r="B26" s="14" t="s">
        <v>40</v>
      </c>
      <c r="C26" s="15" t="s">
        <v>27</v>
      </c>
      <c r="D26" s="24">
        <f>D25</f>
        <v>2205.02</v>
      </c>
      <c r="E26" s="24">
        <f>E25</f>
        <v>2604.4899999999998</v>
      </c>
      <c r="F26" s="21"/>
      <c r="G26" s="10"/>
    </row>
    <row r="27" spans="1:9" s="11" customFormat="1" ht="63.75" x14ac:dyDescent="0.2">
      <c r="A27" s="13" t="s">
        <v>41</v>
      </c>
      <c r="B27" s="14" t="s">
        <v>42</v>
      </c>
      <c r="C27" s="15" t="s">
        <v>27</v>
      </c>
      <c r="D27" s="24">
        <v>4902.79</v>
      </c>
      <c r="E27" s="24">
        <v>5833.8</v>
      </c>
      <c r="F27" s="26" t="s">
        <v>43</v>
      </c>
      <c r="G27" s="10"/>
    </row>
    <row r="28" spans="1:9" s="11" customFormat="1" ht="12.75" x14ac:dyDescent="0.2">
      <c r="A28" s="13" t="s">
        <v>44</v>
      </c>
      <c r="B28" s="14" t="s">
        <v>40</v>
      </c>
      <c r="C28" s="15" t="s">
        <v>27</v>
      </c>
      <c r="D28" s="24"/>
      <c r="E28" s="24"/>
      <c r="F28" s="21"/>
      <c r="G28" s="10"/>
    </row>
    <row r="29" spans="1:9" s="11" customFormat="1" ht="25.5" x14ac:dyDescent="0.2">
      <c r="A29" s="16" t="s">
        <v>45</v>
      </c>
      <c r="B29" s="14" t="s">
        <v>46</v>
      </c>
      <c r="C29" s="12" t="s">
        <v>27</v>
      </c>
      <c r="D29" s="17">
        <f>D30+D31+D32</f>
        <v>1898.83</v>
      </c>
      <c r="E29" s="17">
        <f>E30+E31+E32</f>
        <v>1943.43</v>
      </c>
      <c r="F29" s="23"/>
      <c r="G29" s="10"/>
    </row>
    <row r="30" spans="1:9" s="11" customFormat="1" ht="25.5" x14ac:dyDescent="0.2">
      <c r="A30" s="16" t="s">
        <v>47</v>
      </c>
      <c r="B30" s="14" t="s">
        <v>48</v>
      </c>
      <c r="C30" s="12" t="s">
        <v>27</v>
      </c>
      <c r="D30" s="22"/>
      <c r="E30" s="22"/>
      <c r="F30" s="23"/>
      <c r="G30" s="10"/>
    </row>
    <row r="31" spans="1:9" s="11" customFormat="1" ht="12.75" x14ac:dyDescent="0.2">
      <c r="A31" s="13" t="s">
        <v>49</v>
      </c>
      <c r="B31" s="14" t="s">
        <v>50</v>
      </c>
      <c r="C31" s="15" t="s">
        <v>27</v>
      </c>
      <c r="D31" s="24"/>
      <c r="E31" s="24"/>
      <c r="F31" s="21"/>
      <c r="G31" s="10"/>
    </row>
    <row r="32" spans="1:9" s="11" customFormat="1" ht="51" x14ac:dyDescent="0.2">
      <c r="A32" s="16" t="s">
        <v>51</v>
      </c>
      <c r="B32" s="14" t="s">
        <v>52</v>
      </c>
      <c r="C32" s="12" t="s">
        <v>27</v>
      </c>
      <c r="D32" s="25">
        <v>1898.83</v>
      </c>
      <c r="E32" s="25">
        <v>1943.43</v>
      </c>
      <c r="F32" s="18" t="s">
        <v>53</v>
      </c>
      <c r="G32" s="10"/>
    </row>
    <row r="33" spans="1:7" s="11" customFormat="1" ht="12.75" hidden="1" x14ac:dyDescent="0.2">
      <c r="A33" s="16"/>
      <c r="B33" s="27" t="s">
        <v>54</v>
      </c>
      <c r="C33" s="12" t="s">
        <v>27</v>
      </c>
      <c r="D33" s="25">
        <v>0</v>
      </c>
      <c r="E33" s="25">
        <v>149.333</v>
      </c>
      <c r="F33" s="18"/>
      <c r="G33" s="10"/>
    </row>
    <row r="34" spans="1:7" s="11" customFormat="1" ht="12.75" hidden="1" x14ac:dyDescent="0.2">
      <c r="A34" s="16"/>
      <c r="B34" s="27" t="s">
        <v>55</v>
      </c>
      <c r="C34" s="12" t="s">
        <v>27</v>
      </c>
      <c r="D34" s="25">
        <v>41.81</v>
      </c>
      <c r="E34" s="25">
        <v>44.044160000000005</v>
      </c>
      <c r="F34" s="18"/>
      <c r="G34" s="10"/>
    </row>
    <row r="35" spans="1:7" s="11" customFormat="1" ht="12.75" hidden="1" x14ac:dyDescent="0.2">
      <c r="A35" s="16"/>
      <c r="B35" s="27" t="s">
        <v>56</v>
      </c>
      <c r="C35" s="12" t="s">
        <v>27</v>
      </c>
      <c r="D35" s="25">
        <v>153.01</v>
      </c>
      <c r="E35" s="25">
        <v>250.51357000000002</v>
      </c>
      <c r="F35" s="18"/>
      <c r="G35" s="10"/>
    </row>
    <row r="36" spans="1:7" s="11" customFormat="1" ht="12.75" hidden="1" x14ac:dyDescent="0.2">
      <c r="A36" s="16"/>
      <c r="B36" s="27" t="s">
        <v>57</v>
      </c>
      <c r="C36" s="12" t="s">
        <v>27</v>
      </c>
      <c r="D36" s="25">
        <v>15.53</v>
      </c>
      <c r="E36" s="25">
        <v>0.88414000000000004</v>
      </c>
      <c r="F36" s="18"/>
      <c r="G36" s="10"/>
    </row>
    <row r="37" spans="1:7" s="11" customFormat="1" ht="12.75" hidden="1" x14ac:dyDescent="0.2">
      <c r="A37" s="16"/>
      <c r="B37" s="27" t="s">
        <v>58</v>
      </c>
      <c r="C37" s="12" t="s">
        <v>27</v>
      </c>
      <c r="D37" s="25">
        <v>20</v>
      </c>
      <c r="E37" s="25">
        <v>53.802080000000004</v>
      </c>
      <c r="F37" s="18"/>
      <c r="G37" s="10"/>
    </row>
    <row r="38" spans="1:7" s="11" customFormat="1" ht="12.75" hidden="1" x14ac:dyDescent="0.2">
      <c r="A38" s="16"/>
      <c r="B38" s="27" t="s">
        <v>59</v>
      </c>
      <c r="C38" s="12" t="s">
        <v>27</v>
      </c>
      <c r="D38" s="25">
        <v>867.53</v>
      </c>
      <c r="E38" s="25">
        <v>654.15400999999997</v>
      </c>
      <c r="F38" s="18"/>
      <c r="G38" s="10"/>
    </row>
    <row r="39" spans="1:7" s="11" customFormat="1" ht="12.75" hidden="1" x14ac:dyDescent="0.2">
      <c r="A39" s="16"/>
      <c r="B39" s="27" t="s">
        <v>60</v>
      </c>
      <c r="C39" s="12" t="s">
        <v>27</v>
      </c>
      <c r="D39" s="25">
        <v>327.62</v>
      </c>
      <c r="E39" s="25">
        <v>1026.836</v>
      </c>
      <c r="F39" s="18"/>
      <c r="G39" s="10"/>
    </row>
    <row r="40" spans="1:7" s="11" customFormat="1" ht="12.75" hidden="1" x14ac:dyDescent="0.2">
      <c r="A40" s="16"/>
      <c r="B40" s="27" t="s">
        <v>61</v>
      </c>
      <c r="C40" s="12" t="s">
        <v>27</v>
      </c>
      <c r="D40" s="25">
        <v>266.47000000000003</v>
      </c>
      <c r="E40" s="25">
        <v>213.25799999999998</v>
      </c>
      <c r="F40" s="18"/>
      <c r="G40" s="10"/>
    </row>
    <row r="41" spans="1:7" s="11" customFormat="1" ht="12.75" hidden="1" x14ac:dyDescent="0.2">
      <c r="A41" s="16"/>
      <c r="B41" s="27" t="s">
        <v>62</v>
      </c>
      <c r="C41" s="12" t="s">
        <v>27</v>
      </c>
      <c r="D41" s="25">
        <v>76.45</v>
      </c>
      <c r="E41" s="25">
        <v>0</v>
      </c>
      <c r="F41" s="18"/>
      <c r="G41" s="10"/>
    </row>
    <row r="42" spans="1:7" s="11" customFormat="1" ht="12.75" hidden="1" x14ac:dyDescent="0.2">
      <c r="A42" s="16"/>
      <c r="B42" s="27" t="s">
        <v>63</v>
      </c>
      <c r="C42" s="12" t="s">
        <v>27</v>
      </c>
      <c r="D42" s="25">
        <v>17.13</v>
      </c>
      <c r="E42" s="25">
        <v>47.961320000000001</v>
      </c>
      <c r="F42" s="18"/>
      <c r="G42" s="10"/>
    </row>
    <row r="43" spans="1:7" s="11" customFormat="1" ht="12.75" hidden="1" x14ac:dyDescent="0.2">
      <c r="A43" s="16"/>
      <c r="B43" s="27" t="s">
        <v>64</v>
      </c>
      <c r="C43" s="12" t="s">
        <v>27</v>
      </c>
      <c r="D43" s="25">
        <v>0</v>
      </c>
      <c r="E43" s="25">
        <v>18.970380000000002</v>
      </c>
      <c r="F43" s="18"/>
      <c r="G43" s="10"/>
    </row>
    <row r="44" spans="1:7" s="11" customFormat="1" ht="12.75" hidden="1" x14ac:dyDescent="0.2">
      <c r="A44" s="16"/>
      <c r="B44" s="27" t="s">
        <v>65</v>
      </c>
      <c r="C44" s="12" t="s">
        <v>27</v>
      </c>
      <c r="D44" s="25">
        <v>1.49</v>
      </c>
      <c r="E44" s="25">
        <v>387.29852</v>
      </c>
      <c r="F44" s="18"/>
      <c r="G44" s="10"/>
    </row>
    <row r="45" spans="1:7" s="11" customFormat="1" ht="12.75" hidden="1" x14ac:dyDescent="0.2">
      <c r="A45" s="16"/>
      <c r="B45" s="27" t="s">
        <v>66</v>
      </c>
      <c r="C45" s="12" t="s">
        <v>27</v>
      </c>
      <c r="D45" s="25">
        <v>86.96</v>
      </c>
      <c r="E45" s="25">
        <v>34.378999999999998</v>
      </c>
      <c r="F45" s="18"/>
      <c r="G45" s="10"/>
    </row>
    <row r="46" spans="1:7" s="11" customFormat="1" ht="12.75" hidden="1" x14ac:dyDescent="0.2">
      <c r="A46" s="16"/>
      <c r="B46" s="27" t="s">
        <v>67</v>
      </c>
      <c r="C46" s="12" t="s">
        <v>27</v>
      </c>
      <c r="D46" s="25">
        <v>29.91</v>
      </c>
      <c r="E46" s="25">
        <v>599.40243999999996</v>
      </c>
      <c r="F46" s="18"/>
      <c r="G46" s="10"/>
    </row>
    <row r="47" spans="1:7" s="11" customFormat="1" ht="12.75" hidden="1" x14ac:dyDescent="0.2">
      <c r="A47" s="16"/>
      <c r="B47" s="27" t="s">
        <v>68</v>
      </c>
      <c r="C47" s="12" t="s">
        <v>27</v>
      </c>
      <c r="D47" s="25">
        <v>56.9</v>
      </c>
      <c r="E47" s="25">
        <v>104.24299999999999</v>
      </c>
      <c r="F47" s="18"/>
      <c r="G47" s="10"/>
    </row>
    <row r="48" spans="1:7" s="11" customFormat="1" ht="12.75" hidden="1" x14ac:dyDescent="0.2">
      <c r="A48" s="16"/>
      <c r="B48" s="27" t="s">
        <v>69</v>
      </c>
      <c r="C48" s="12" t="s">
        <v>27</v>
      </c>
      <c r="D48" s="25">
        <v>107.24</v>
      </c>
      <c r="E48" s="25">
        <v>75.054000000000002</v>
      </c>
      <c r="F48" s="18"/>
      <c r="G48" s="10"/>
    </row>
    <row r="49" spans="1:7" s="11" customFormat="1" ht="12.75" hidden="1" x14ac:dyDescent="0.2">
      <c r="A49" s="16"/>
      <c r="B49" s="27" t="s">
        <v>70</v>
      </c>
      <c r="C49" s="12" t="s">
        <v>27</v>
      </c>
      <c r="D49" s="25">
        <v>18.989999999999998</v>
      </c>
      <c r="E49" s="25">
        <v>100.90472</v>
      </c>
      <c r="F49" s="18"/>
      <c r="G49" s="10"/>
    </row>
    <row r="50" spans="1:7" s="11" customFormat="1" ht="25.5" hidden="1" x14ac:dyDescent="0.2">
      <c r="A50" s="16"/>
      <c r="B50" s="27" t="s">
        <v>71</v>
      </c>
      <c r="C50" s="12" t="s">
        <v>27</v>
      </c>
      <c r="D50" s="25">
        <v>0</v>
      </c>
      <c r="E50" s="25">
        <v>44.689</v>
      </c>
      <c r="F50" s="18"/>
      <c r="G50" s="10"/>
    </row>
    <row r="51" spans="1:7" s="11" customFormat="1" ht="25.5" hidden="1" x14ac:dyDescent="0.2">
      <c r="A51" s="16"/>
      <c r="B51" s="27" t="s">
        <v>72</v>
      </c>
      <c r="C51" s="12" t="s">
        <v>27</v>
      </c>
      <c r="D51" s="25">
        <v>0</v>
      </c>
      <c r="E51" s="25">
        <v>39.216000000000001</v>
      </c>
      <c r="F51" s="18"/>
      <c r="G51" s="10"/>
    </row>
    <row r="52" spans="1:7" s="11" customFormat="1" ht="12.75" hidden="1" x14ac:dyDescent="0.2">
      <c r="A52" s="16"/>
      <c r="B52" s="27" t="s">
        <v>73</v>
      </c>
      <c r="C52" s="12" t="s">
        <v>27</v>
      </c>
      <c r="D52" s="25">
        <v>0</v>
      </c>
      <c r="E52" s="25">
        <v>525.85</v>
      </c>
      <c r="F52" s="18"/>
      <c r="G52" s="10"/>
    </row>
    <row r="53" spans="1:7" s="11" customFormat="1" ht="12.75" hidden="1" x14ac:dyDescent="0.2">
      <c r="A53" s="16"/>
      <c r="B53" s="27" t="s">
        <v>74</v>
      </c>
      <c r="C53" s="12" t="s">
        <v>27</v>
      </c>
      <c r="D53" s="25">
        <v>0</v>
      </c>
      <c r="E53" s="25">
        <v>92.17</v>
      </c>
      <c r="F53" s="18"/>
      <c r="G53" s="10"/>
    </row>
    <row r="54" spans="1:7" s="11" customFormat="1" ht="12.75" hidden="1" x14ac:dyDescent="0.2">
      <c r="A54" s="16"/>
      <c r="B54" s="27" t="s">
        <v>75</v>
      </c>
      <c r="C54" s="12" t="s">
        <v>27</v>
      </c>
      <c r="D54" s="25">
        <v>159.9</v>
      </c>
      <c r="E54" s="25">
        <v>218.81083000000001</v>
      </c>
      <c r="F54" s="18"/>
      <c r="G54" s="10"/>
    </row>
    <row r="55" spans="1:7" s="11" customFormat="1" ht="12.75" hidden="1" x14ac:dyDescent="0.2">
      <c r="A55" s="16"/>
      <c r="B55" s="27" t="s">
        <v>76</v>
      </c>
      <c r="C55" s="12" t="s">
        <v>27</v>
      </c>
      <c r="D55" s="25">
        <v>227.38</v>
      </c>
      <c r="E55" s="25">
        <v>2.1669999999999998</v>
      </c>
      <c r="F55" s="18"/>
      <c r="G55" s="10"/>
    </row>
    <row r="56" spans="1:7" s="11" customFormat="1" ht="12.75" hidden="1" x14ac:dyDescent="0.2">
      <c r="A56" s="16"/>
      <c r="B56" s="27" t="s">
        <v>77</v>
      </c>
      <c r="C56" s="12" t="s">
        <v>27</v>
      </c>
      <c r="D56" s="25">
        <v>54.95</v>
      </c>
      <c r="E56" s="25">
        <v>141.73883999999998</v>
      </c>
      <c r="F56" s="18"/>
      <c r="G56" s="10"/>
    </row>
    <row r="57" spans="1:7" s="11" customFormat="1" ht="25.5" hidden="1" x14ac:dyDescent="0.2">
      <c r="A57" s="16"/>
      <c r="B57" s="27" t="s">
        <v>78</v>
      </c>
      <c r="C57" s="12" t="s">
        <v>27</v>
      </c>
      <c r="D57" s="25">
        <v>0</v>
      </c>
      <c r="E57" s="25">
        <v>226.23500000000001</v>
      </c>
      <c r="F57" s="18"/>
      <c r="G57" s="10"/>
    </row>
    <row r="58" spans="1:7" s="11" customFormat="1" ht="12.75" hidden="1" x14ac:dyDescent="0.2">
      <c r="A58" s="16"/>
      <c r="B58" s="27" t="s">
        <v>79</v>
      </c>
      <c r="C58" s="12" t="s">
        <v>27</v>
      </c>
      <c r="D58" s="25"/>
      <c r="E58" s="25">
        <v>10.018000000000001</v>
      </c>
      <c r="F58" s="18"/>
      <c r="G58" s="10"/>
    </row>
    <row r="59" spans="1:7" s="11" customFormat="1" ht="12.75" hidden="1" x14ac:dyDescent="0.2">
      <c r="A59" s="16"/>
      <c r="B59" s="27" t="s">
        <v>80</v>
      </c>
      <c r="C59" s="12" t="s">
        <v>27</v>
      </c>
      <c r="D59" s="25">
        <v>62.67</v>
      </c>
      <c r="E59" s="25">
        <v>33.722999999999999</v>
      </c>
      <c r="F59" s="18"/>
      <c r="G59" s="10"/>
    </row>
    <row r="60" spans="1:7" s="11" customFormat="1" ht="21.75" hidden="1" customHeight="1" x14ac:dyDescent="0.2">
      <c r="A60" s="16"/>
      <c r="B60" s="27" t="s">
        <v>81</v>
      </c>
      <c r="C60" s="12" t="s">
        <v>27</v>
      </c>
      <c r="D60" s="25">
        <v>39.85</v>
      </c>
      <c r="E60" s="25">
        <v>196.614</v>
      </c>
      <c r="F60" s="18"/>
      <c r="G60" s="10"/>
    </row>
    <row r="61" spans="1:7" s="11" customFormat="1" ht="12.75" hidden="1" x14ac:dyDescent="0.2">
      <c r="A61" s="16"/>
      <c r="B61" s="27" t="s">
        <v>82</v>
      </c>
      <c r="C61" s="12" t="s">
        <v>27</v>
      </c>
      <c r="D61" s="25">
        <v>469.82</v>
      </c>
      <c r="E61" s="25">
        <v>880.21100000000001</v>
      </c>
      <c r="F61" s="18"/>
      <c r="G61" s="10"/>
    </row>
    <row r="62" spans="1:7" s="11" customFormat="1" ht="12.75" hidden="1" x14ac:dyDescent="0.2">
      <c r="A62" s="16"/>
      <c r="B62" s="27" t="s">
        <v>83</v>
      </c>
      <c r="C62" s="12" t="s">
        <v>27</v>
      </c>
      <c r="D62" s="25">
        <v>1024.68</v>
      </c>
      <c r="E62" s="25">
        <v>1210.2432100000001</v>
      </c>
      <c r="F62" s="18"/>
      <c r="G62" s="10"/>
    </row>
    <row r="63" spans="1:7" s="11" customFormat="1" ht="25.5" hidden="1" x14ac:dyDescent="0.2">
      <c r="A63" s="16"/>
      <c r="B63" s="28" t="s">
        <v>84</v>
      </c>
      <c r="C63" s="12" t="s">
        <v>27</v>
      </c>
      <c r="D63" s="25">
        <v>505.26</v>
      </c>
      <c r="E63" s="25">
        <v>115.423</v>
      </c>
      <c r="F63" s="18"/>
      <c r="G63" s="10"/>
    </row>
    <row r="64" spans="1:7" s="11" customFormat="1" ht="12.75" hidden="1" x14ac:dyDescent="0.2">
      <c r="A64" s="16"/>
      <c r="B64" s="27" t="s">
        <v>85</v>
      </c>
      <c r="C64" s="12" t="s">
        <v>27</v>
      </c>
      <c r="D64" s="25">
        <v>195.37</v>
      </c>
      <c r="E64" s="25">
        <v>159.16560000000001</v>
      </c>
      <c r="F64" s="18"/>
      <c r="G64" s="10"/>
    </row>
    <row r="65" spans="1:7" s="11" customFormat="1" ht="12.75" hidden="1" x14ac:dyDescent="0.2">
      <c r="A65" s="16"/>
      <c r="B65" s="27" t="s">
        <v>86</v>
      </c>
      <c r="C65" s="12" t="s">
        <v>27</v>
      </c>
      <c r="D65" s="25">
        <v>24.21</v>
      </c>
      <c r="E65" s="25">
        <v>67.582999999999998</v>
      </c>
      <c r="F65" s="18"/>
      <c r="G65" s="10"/>
    </row>
    <row r="66" spans="1:7" s="11" customFormat="1" ht="12.75" hidden="1" x14ac:dyDescent="0.2">
      <c r="A66" s="16"/>
      <c r="B66" s="27" t="s">
        <v>87</v>
      </c>
      <c r="C66" s="12" t="s">
        <v>27</v>
      </c>
      <c r="D66" s="25">
        <v>0</v>
      </c>
      <c r="E66" s="25">
        <v>0.66</v>
      </c>
      <c r="F66" s="18"/>
      <c r="G66" s="10"/>
    </row>
    <row r="67" spans="1:7" s="11" customFormat="1" ht="12.75" hidden="1" x14ac:dyDescent="0.2">
      <c r="A67" s="16"/>
      <c r="B67" s="27" t="s">
        <v>88</v>
      </c>
      <c r="C67" s="12" t="s">
        <v>27</v>
      </c>
      <c r="D67" s="25">
        <v>0.32</v>
      </c>
      <c r="E67" s="25">
        <v>7.4870000000000001</v>
      </c>
      <c r="F67" s="18"/>
      <c r="G67" s="10"/>
    </row>
    <row r="68" spans="1:7" s="11" customFormat="1" ht="12.75" hidden="1" x14ac:dyDescent="0.2">
      <c r="A68" s="16"/>
      <c r="B68" s="27" t="s">
        <v>89</v>
      </c>
      <c r="C68" s="12" t="s">
        <v>27</v>
      </c>
      <c r="D68" s="25">
        <v>0</v>
      </c>
      <c r="E68" s="25">
        <v>21.847000000000001</v>
      </c>
      <c r="F68" s="18"/>
      <c r="G68" s="10"/>
    </row>
    <row r="69" spans="1:7" s="11" customFormat="1" ht="12.75" hidden="1" x14ac:dyDescent="0.2">
      <c r="A69" s="16"/>
      <c r="B69" s="27" t="s">
        <v>90</v>
      </c>
      <c r="C69" s="12" t="s">
        <v>27</v>
      </c>
      <c r="D69" s="25">
        <v>26.41</v>
      </c>
      <c r="E69" s="25">
        <v>85.271000000000001</v>
      </c>
      <c r="F69" s="18"/>
      <c r="G69" s="10"/>
    </row>
    <row r="70" spans="1:7" s="11" customFormat="1" ht="12.75" hidden="1" x14ac:dyDescent="0.2">
      <c r="A70" s="16"/>
      <c r="B70" s="27" t="s">
        <v>91</v>
      </c>
      <c r="C70" s="12" t="s">
        <v>27</v>
      </c>
      <c r="D70" s="25">
        <v>67.44</v>
      </c>
      <c r="E70" s="25">
        <v>1147.308</v>
      </c>
      <c r="F70" s="18"/>
      <c r="G70" s="10"/>
    </row>
    <row r="71" spans="1:7" s="11" customFormat="1" ht="12.75" hidden="1" x14ac:dyDescent="0.2">
      <c r="A71" s="16"/>
      <c r="B71" s="27" t="s">
        <v>92</v>
      </c>
      <c r="C71" s="12" t="s">
        <v>27</v>
      </c>
      <c r="D71" s="25">
        <v>0</v>
      </c>
      <c r="E71" s="25">
        <v>0.73299999999999998</v>
      </c>
      <c r="F71" s="18"/>
      <c r="G71" s="10"/>
    </row>
    <row r="72" spans="1:7" s="11" customFormat="1" ht="12.75" hidden="1" x14ac:dyDescent="0.2">
      <c r="A72" s="16"/>
      <c r="B72" s="27" t="s">
        <v>93</v>
      </c>
      <c r="C72" s="12" t="s">
        <v>27</v>
      </c>
      <c r="D72" s="25">
        <v>0</v>
      </c>
      <c r="E72" s="25">
        <v>589.15800000000002</v>
      </c>
      <c r="F72" s="18"/>
      <c r="G72" s="10"/>
    </row>
    <row r="73" spans="1:7" s="11" customFormat="1" ht="25.5" hidden="1" x14ac:dyDescent="0.2">
      <c r="A73" s="16"/>
      <c r="B73" s="27" t="s">
        <v>94</v>
      </c>
      <c r="C73" s="12" t="s">
        <v>27</v>
      </c>
      <c r="D73" s="25">
        <v>32.14</v>
      </c>
      <c r="E73" s="25"/>
      <c r="F73" s="18"/>
      <c r="G73" s="10"/>
    </row>
    <row r="74" spans="1:7" s="11" customFormat="1" ht="12.75" hidden="1" x14ac:dyDescent="0.2">
      <c r="A74" s="16"/>
      <c r="B74" s="27" t="s">
        <v>95</v>
      </c>
      <c r="C74" s="12" t="s">
        <v>27</v>
      </c>
      <c r="D74" s="25">
        <v>109.94</v>
      </c>
      <c r="E74" s="25">
        <v>348.28699999999998</v>
      </c>
      <c r="F74" s="18"/>
      <c r="G74" s="10"/>
    </row>
    <row r="75" spans="1:7" s="11" customFormat="1" ht="12.75" hidden="1" x14ac:dyDescent="0.2">
      <c r="A75" s="16"/>
      <c r="B75" s="27" t="s">
        <v>96</v>
      </c>
      <c r="C75" s="12" t="s">
        <v>27</v>
      </c>
      <c r="D75" s="25">
        <v>31.17</v>
      </c>
      <c r="E75" s="25"/>
      <c r="F75" s="18"/>
      <c r="G75" s="10"/>
    </row>
    <row r="76" spans="1:7" s="11" customFormat="1" ht="12.75" hidden="1" x14ac:dyDescent="0.2">
      <c r="A76" s="16"/>
      <c r="B76" s="27" t="s">
        <v>97</v>
      </c>
      <c r="C76" s="12" t="s">
        <v>27</v>
      </c>
      <c r="D76" s="25">
        <v>0</v>
      </c>
      <c r="E76" s="25">
        <v>52.058</v>
      </c>
      <c r="F76" s="18"/>
      <c r="G76" s="10"/>
    </row>
    <row r="77" spans="1:7" s="11" customFormat="1" ht="12.75" hidden="1" x14ac:dyDescent="0.2">
      <c r="A77" s="16"/>
      <c r="B77" s="27" t="s">
        <v>98</v>
      </c>
      <c r="C77" s="12" t="s">
        <v>27</v>
      </c>
      <c r="D77" s="25">
        <v>0</v>
      </c>
      <c r="E77" s="25">
        <v>96.572000000000003</v>
      </c>
      <c r="F77" s="18"/>
      <c r="G77" s="10"/>
    </row>
    <row r="78" spans="1:7" s="11" customFormat="1" ht="12.75" hidden="1" x14ac:dyDescent="0.2">
      <c r="A78" s="16"/>
      <c r="B78" s="27" t="s">
        <v>99</v>
      </c>
      <c r="C78" s="12" t="s">
        <v>27</v>
      </c>
      <c r="D78" s="25">
        <v>0</v>
      </c>
      <c r="E78" s="25">
        <v>15.353</v>
      </c>
      <c r="F78" s="18"/>
      <c r="G78" s="10"/>
    </row>
    <row r="79" spans="1:7" s="11" customFormat="1" ht="12.75" hidden="1" x14ac:dyDescent="0.2">
      <c r="A79" s="16"/>
      <c r="B79" s="27" t="s">
        <v>100</v>
      </c>
      <c r="C79" s="12" t="s">
        <v>27</v>
      </c>
      <c r="D79" s="25">
        <v>0</v>
      </c>
      <c r="E79" s="25">
        <v>15.4</v>
      </c>
      <c r="F79" s="18"/>
      <c r="G79" s="10"/>
    </row>
    <row r="80" spans="1:7" s="11" customFormat="1" ht="12.75" hidden="1" x14ac:dyDescent="0.2">
      <c r="A80" s="16"/>
      <c r="B80" s="27" t="s">
        <v>101</v>
      </c>
      <c r="C80" s="12" t="s">
        <v>27</v>
      </c>
      <c r="D80" s="25">
        <v>0</v>
      </c>
      <c r="E80" s="25">
        <v>34.805999999999997</v>
      </c>
      <c r="F80" s="18"/>
      <c r="G80" s="10"/>
    </row>
    <row r="81" spans="1:7" s="11" customFormat="1" ht="12.75" hidden="1" x14ac:dyDescent="0.2">
      <c r="A81" s="16"/>
      <c r="B81" s="27" t="s">
        <v>102</v>
      </c>
      <c r="C81" s="12" t="s">
        <v>27</v>
      </c>
      <c r="D81" s="25">
        <v>0</v>
      </c>
      <c r="E81" s="25">
        <v>0.83099999999999996</v>
      </c>
      <c r="F81" s="18"/>
      <c r="G81" s="10"/>
    </row>
    <row r="82" spans="1:7" s="11" customFormat="1" ht="12.75" hidden="1" x14ac:dyDescent="0.2">
      <c r="A82" s="16"/>
      <c r="B82" s="27" t="s">
        <v>103</v>
      </c>
      <c r="C82" s="12" t="s">
        <v>27</v>
      </c>
      <c r="D82" s="25">
        <v>0</v>
      </c>
      <c r="E82" s="25">
        <v>0</v>
      </c>
      <c r="F82" s="18"/>
      <c r="G82" s="10"/>
    </row>
    <row r="83" spans="1:7" s="11" customFormat="1" ht="12.75" hidden="1" x14ac:dyDescent="0.2">
      <c r="A83" s="16"/>
      <c r="B83" s="27" t="s">
        <v>104</v>
      </c>
      <c r="C83" s="12" t="s">
        <v>27</v>
      </c>
      <c r="D83" s="25">
        <v>0</v>
      </c>
      <c r="E83" s="25">
        <v>88.853999999999999</v>
      </c>
      <c r="F83" s="18"/>
      <c r="G83" s="10"/>
    </row>
    <row r="84" spans="1:7" s="11" customFormat="1" ht="12.75" hidden="1" x14ac:dyDescent="0.2">
      <c r="A84" s="16"/>
      <c r="B84" s="27" t="s">
        <v>105</v>
      </c>
      <c r="C84" s="12" t="s">
        <v>27</v>
      </c>
      <c r="D84" s="25">
        <v>0</v>
      </c>
      <c r="E84" s="25">
        <v>0</v>
      </c>
      <c r="F84" s="18"/>
      <c r="G84" s="10"/>
    </row>
    <row r="85" spans="1:7" s="11" customFormat="1" ht="38.25" x14ac:dyDescent="0.2">
      <c r="A85" s="16" t="s">
        <v>106</v>
      </c>
      <c r="B85" s="14" t="s">
        <v>107</v>
      </c>
      <c r="C85" s="12" t="s">
        <v>27</v>
      </c>
      <c r="D85" s="22">
        <v>34.840000000000003</v>
      </c>
      <c r="E85" s="22">
        <v>546.37</v>
      </c>
      <c r="F85" s="23"/>
      <c r="G85" s="10"/>
    </row>
    <row r="86" spans="1:7" s="11" customFormat="1" ht="25.5" x14ac:dyDescent="0.2">
      <c r="A86" s="16" t="s">
        <v>108</v>
      </c>
      <c r="B86" s="14" t="s">
        <v>109</v>
      </c>
      <c r="C86" s="12" t="s">
        <v>27</v>
      </c>
      <c r="D86" s="25">
        <v>70.98</v>
      </c>
      <c r="E86" s="25">
        <v>0</v>
      </c>
      <c r="F86" s="23"/>
      <c r="G86" s="10"/>
    </row>
    <row r="87" spans="1:7" s="11" customFormat="1" ht="25.5" x14ac:dyDescent="0.2">
      <c r="A87" s="16" t="s">
        <v>110</v>
      </c>
      <c r="B87" s="14" t="s">
        <v>111</v>
      </c>
      <c r="C87" s="12" t="s">
        <v>27</v>
      </c>
      <c r="D87" s="17">
        <f>D88+D89+D90+D91+D92+D93+D94+D95+D96+D97+D99+D100</f>
        <v>6262.64</v>
      </c>
      <c r="E87" s="17">
        <f>E88+E89+E90+E91+E92+E93+E94+E95+E96+E97+E99+E100</f>
        <v>6910.14</v>
      </c>
      <c r="F87" s="18"/>
      <c r="G87" s="10"/>
    </row>
    <row r="88" spans="1:7" s="11" customFormat="1" ht="12.75" x14ac:dyDescent="0.2">
      <c r="A88" s="13" t="s">
        <v>112</v>
      </c>
      <c r="B88" s="14" t="s">
        <v>113</v>
      </c>
      <c r="C88" s="15" t="s">
        <v>27</v>
      </c>
      <c r="D88" s="24">
        <v>0</v>
      </c>
      <c r="E88" s="24"/>
      <c r="F88" s="21"/>
      <c r="G88" s="10"/>
    </row>
    <row r="89" spans="1:7" s="11" customFormat="1" ht="38.25" x14ac:dyDescent="0.2">
      <c r="A89" s="16" t="s">
        <v>114</v>
      </c>
      <c r="B89" s="14" t="s">
        <v>115</v>
      </c>
      <c r="C89" s="12" t="s">
        <v>27</v>
      </c>
      <c r="D89" s="22"/>
      <c r="E89" s="22"/>
      <c r="F89" s="29"/>
      <c r="G89" s="10"/>
    </row>
    <row r="90" spans="1:7" s="11" customFormat="1" ht="12.75" x14ac:dyDescent="0.2">
      <c r="A90" s="13" t="s">
        <v>116</v>
      </c>
      <c r="B90" s="14" t="s">
        <v>117</v>
      </c>
      <c r="C90" s="15" t="s">
        <v>27</v>
      </c>
      <c r="D90" s="24">
        <v>3625.93</v>
      </c>
      <c r="E90" s="30">
        <v>4573.34</v>
      </c>
      <c r="F90" s="21"/>
      <c r="G90" s="10"/>
    </row>
    <row r="91" spans="1:7" s="11" customFormat="1" ht="12.75" x14ac:dyDescent="0.2">
      <c r="A91" s="13" t="s">
        <v>118</v>
      </c>
      <c r="B91" s="14" t="s">
        <v>119</v>
      </c>
      <c r="C91" s="15" t="s">
        <v>27</v>
      </c>
      <c r="D91" s="24">
        <v>1490.45</v>
      </c>
      <c r="E91" s="30">
        <v>1737.89</v>
      </c>
      <c r="F91" s="21"/>
      <c r="G91" s="10"/>
    </row>
    <row r="92" spans="1:7" s="11" customFormat="1" ht="38.25" x14ac:dyDescent="0.2">
      <c r="A92" s="16" t="s">
        <v>120</v>
      </c>
      <c r="B92" s="14" t="s">
        <v>121</v>
      </c>
      <c r="C92" s="12" t="s">
        <v>27</v>
      </c>
      <c r="D92" s="22"/>
      <c r="E92" s="22"/>
      <c r="F92" s="23"/>
      <c r="G92" s="10"/>
    </row>
    <row r="93" spans="1:7" s="11" customFormat="1" ht="12.75" customHeight="1" x14ac:dyDescent="0.2">
      <c r="A93" s="13" t="s">
        <v>122</v>
      </c>
      <c r="B93" s="14" t="s">
        <v>123</v>
      </c>
      <c r="C93" s="15" t="s">
        <v>27</v>
      </c>
      <c r="D93" s="24">
        <v>0</v>
      </c>
      <c r="E93" s="19">
        <v>19.91</v>
      </c>
      <c r="F93" s="31"/>
      <c r="G93" s="10"/>
    </row>
    <row r="94" spans="1:7" s="11" customFormat="1" ht="134.25" customHeight="1" x14ac:dyDescent="0.2">
      <c r="A94" s="13" t="s">
        <v>124</v>
      </c>
      <c r="B94" s="14" t="s">
        <v>125</v>
      </c>
      <c r="C94" s="15" t="s">
        <v>27</v>
      </c>
      <c r="D94" s="24">
        <v>0</v>
      </c>
      <c r="E94" s="24">
        <v>0</v>
      </c>
      <c r="F94" s="31" t="s">
        <v>126</v>
      </c>
      <c r="G94" s="10"/>
    </row>
    <row r="95" spans="1:7" s="11" customFormat="1" ht="12.75" x14ac:dyDescent="0.2">
      <c r="A95" s="13" t="s">
        <v>127</v>
      </c>
      <c r="B95" s="14" t="s">
        <v>128</v>
      </c>
      <c r="C95" s="15" t="s">
        <v>27</v>
      </c>
      <c r="D95" s="24">
        <v>1146.26</v>
      </c>
      <c r="E95" s="30">
        <v>579</v>
      </c>
      <c r="F95" s="21"/>
      <c r="G95" s="10"/>
    </row>
    <row r="96" spans="1:7" s="11" customFormat="1" ht="12.75" x14ac:dyDescent="0.2">
      <c r="A96" s="13" t="s">
        <v>129</v>
      </c>
      <c r="B96" s="14" t="s">
        <v>130</v>
      </c>
      <c r="C96" s="15" t="s">
        <v>27</v>
      </c>
      <c r="D96" s="24">
        <v>0</v>
      </c>
      <c r="E96" s="30">
        <v>0</v>
      </c>
      <c r="F96" s="32"/>
      <c r="G96" s="10"/>
    </row>
    <row r="97" spans="1:9" s="11" customFormat="1" ht="63.75" x14ac:dyDescent="0.2">
      <c r="A97" s="16" t="s">
        <v>131</v>
      </c>
      <c r="B97" s="14" t="s">
        <v>132</v>
      </c>
      <c r="C97" s="12" t="s">
        <v>27</v>
      </c>
      <c r="D97" s="22"/>
      <c r="E97" s="22"/>
      <c r="F97" s="23"/>
      <c r="G97" s="10"/>
    </row>
    <row r="98" spans="1:9" s="11" customFormat="1" ht="25.5" x14ac:dyDescent="0.2">
      <c r="A98" s="16" t="s">
        <v>133</v>
      </c>
      <c r="B98" s="14" t="s">
        <v>134</v>
      </c>
      <c r="C98" s="12" t="s">
        <v>135</v>
      </c>
      <c r="D98" s="33"/>
      <c r="E98" s="33"/>
      <c r="F98" s="18"/>
      <c r="G98" s="10"/>
    </row>
    <row r="99" spans="1:9" s="11" customFormat="1" ht="102" x14ac:dyDescent="0.2">
      <c r="A99" s="16" t="s">
        <v>136</v>
      </c>
      <c r="B99" s="14" t="s">
        <v>137</v>
      </c>
      <c r="C99" s="12" t="s">
        <v>27</v>
      </c>
      <c r="D99" s="22"/>
      <c r="E99" s="22"/>
      <c r="F99" s="23"/>
      <c r="G99" s="10"/>
    </row>
    <row r="100" spans="1:9" s="11" customFormat="1" ht="25.5" x14ac:dyDescent="0.2">
      <c r="A100" s="16" t="s">
        <v>138</v>
      </c>
      <c r="B100" s="14" t="s">
        <v>139</v>
      </c>
      <c r="C100" s="12" t="s">
        <v>27</v>
      </c>
      <c r="D100" s="22"/>
      <c r="E100" s="25"/>
      <c r="F100" s="23"/>
      <c r="G100" s="10"/>
    </row>
    <row r="101" spans="1:9" s="11" customFormat="1" ht="38.25" x14ac:dyDescent="0.2">
      <c r="A101" s="16" t="s">
        <v>140</v>
      </c>
      <c r="B101" s="14" t="s">
        <v>141</v>
      </c>
      <c r="C101" s="12" t="s">
        <v>27</v>
      </c>
      <c r="D101" s="22">
        <v>0</v>
      </c>
      <c r="E101" s="22"/>
      <c r="F101" s="23"/>
      <c r="G101" s="10"/>
    </row>
    <row r="102" spans="1:9" s="11" customFormat="1" ht="25.5" x14ac:dyDescent="0.2">
      <c r="A102" s="16" t="s">
        <v>142</v>
      </c>
      <c r="B102" s="14" t="s">
        <v>143</v>
      </c>
      <c r="C102" s="12" t="s">
        <v>27</v>
      </c>
      <c r="D102" s="17">
        <v>0</v>
      </c>
      <c r="E102" s="17">
        <v>0</v>
      </c>
      <c r="F102" s="23"/>
      <c r="G102" s="10"/>
    </row>
    <row r="103" spans="1:9" s="11" customFormat="1" ht="38.25" x14ac:dyDescent="0.2">
      <c r="A103" s="16" t="s">
        <v>144</v>
      </c>
      <c r="B103" s="14" t="s">
        <v>145</v>
      </c>
      <c r="C103" s="12" t="s">
        <v>27</v>
      </c>
      <c r="D103" s="17">
        <f>D104*D105</f>
        <v>8531.2143999999989</v>
      </c>
      <c r="E103" s="17">
        <v>2818.9600700000001</v>
      </c>
      <c r="F103" s="18"/>
      <c r="G103" s="10"/>
    </row>
    <row r="104" spans="1:9" s="11" customFormat="1" ht="25.5" x14ac:dyDescent="0.2">
      <c r="A104" s="16" t="s">
        <v>28</v>
      </c>
      <c r="B104" s="14" t="s">
        <v>146</v>
      </c>
      <c r="C104" s="12" t="s">
        <v>147</v>
      </c>
      <c r="D104" s="34">
        <v>3.76</v>
      </c>
      <c r="E104" s="34">
        <v>0.95</v>
      </c>
      <c r="F104" s="23"/>
      <c r="G104" s="10"/>
    </row>
    <row r="105" spans="1:9" s="11" customFormat="1" ht="63.75" x14ac:dyDescent="0.2">
      <c r="A105" s="16" t="s">
        <v>110</v>
      </c>
      <c r="B105" s="14" t="s">
        <v>148</v>
      </c>
      <c r="C105" s="12" t="s">
        <v>149</v>
      </c>
      <c r="D105" s="34">
        <v>2268.94</v>
      </c>
      <c r="E105" s="34">
        <f>E103/E104</f>
        <v>2967.3263894736842</v>
      </c>
      <c r="F105" s="23"/>
      <c r="G105" s="10"/>
    </row>
    <row r="106" spans="1:9" s="11" customFormat="1" ht="63.75" x14ac:dyDescent="0.2">
      <c r="A106" s="16" t="s">
        <v>150</v>
      </c>
      <c r="B106" s="14" t="s">
        <v>151</v>
      </c>
      <c r="C106" s="12" t="s">
        <v>24</v>
      </c>
      <c r="D106" s="35" t="s">
        <v>24</v>
      </c>
      <c r="E106" s="35" t="s">
        <v>24</v>
      </c>
      <c r="F106" s="16" t="s">
        <v>24</v>
      </c>
      <c r="G106" s="10"/>
    </row>
    <row r="107" spans="1:9" s="11" customFormat="1" ht="25.5" x14ac:dyDescent="0.2">
      <c r="A107" s="16" t="s">
        <v>25</v>
      </c>
      <c r="B107" s="14" t="s">
        <v>152</v>
      </c>
      <c r="C107" s="12" t="s">
        <v>153</v>
      </c>
      <c r="D107" s="25">
        <v>3605</v>
      </c>
      <c r="E107" s="25">
        <v>3605</v>
      </c>
      <c r="F107" s="23"/>
      <c r="G107" s="10"/>
    </row>
    <row r="108" spans="1:9" s="11" customFormat="1" ht="25.5" x14ac:dyDescent="0.2">
      <c r="A108" s="13" t="s">
        <v>154</v>
      </c>
      <c r="B108" s="14" t="s">
        <v>155</v>
      </c>
      <c r="C108" s="15" t="s">
        <v>156</v>
      </c>
      <c r="D108" s="19">
        <f>D109+D110+D111</f>
        <v>32.470999999999997</v>
      </c>
      <c r="E108" s="19">
        <f>E109+E110+E111</f>
        <v>32.470999999999997</v>
      </c>
      <c r="F108" s="21"/>
      <c r="G108" s="10"/>
      <c r="I108" s="11">
        <v>0</v>
      </c>
    </row>
    <row r="109" spans="1:9" s="11" customFormat="1" ht="25.5" x14ac:dyDescent="0.2">
      <c r="A109" s="13"/>
      <c r="B109" s="14" t="s">
        <v>157</v>
      </c>
      <c r="C109" s="12" t="s">
        <v>156</v>
      </c>
      <c r="D109" s="30">
        <v>0</v>
      </c>
      <c r="E109" s="30">
        <v>0</v>
      </c>
      <c r="F109" s="21"/>
      <c r="G109" s="10"/>
      <c r="I109" s="11">
        <v>6.8</v>
      </c>
    </row>
    <row r="110" spans="1:9" s="11" customFormat="1" ht="25.5" x14ac:dyDescent="0.2">
      <c r="A110" s="13"/>
      <c r="B110" s="14" t="s">
        <v>158</v>
      </c>
      <c r="C110" s="12" t="s">
        <v>156</v>
      </c>
      <c r="D110" s="30">
        <v>6.8</v>
      </c>
      <c r="E110" s="30">
        <v>6.8</v>
      </c>
      <c r="F110" s="21"/>
      <c r="G110" s="10"/>
      <c r="I110" s="11">
        <v>25.670999999999999</v>
      </c>
    </row>
    <row r="111" spans="1:9" s="11" customFormat="1" ht="25.5" x14ac:dyDescent="0.2">
      <c r="A111" s="16" t="s">
        <v>159</v>
      </c>
      <c r="B111" s="14" t="s">
        <v>160</v>
      </c>
      <c r="C111" s="12" t="s">
        <v>156</v>
      </c>
      <c r="D111" s="25">
        <v>25.670999999999996</v>
      </c>
      <c r="E111" s="30">
        <v>25.670999999999996</v>
      </c>
      <c r="F111" s="23"/>
      <c r="G111" s="10"/>
      <c r="I111" s="11">
        <v>0</v>
      </c>
    </row>
    <row r="112" spans="1:9" s="11" customFormat="1" ht="25.5" x14ac:dyDescent="0.2">
      <c r="A112" s="16" t="s">
        <v>161</v>
      </c>
      <c r="B112" s="14" t="s">
        <v>162</v>
      </c>
      <c r="C112" s="12" t="s">
        <v>163</v>
      </c>
      <c r="D112" s="17">
        <f>D115+D116</f>
        <v>744.67</v>
      </c>
      <c r="E112" s="17">
        <f>E115+E116</f>
        <v>744.67</v>
      </c>
      <c r="F112" s="23"/>
      <c r="G112" s="10"/>
    </row>
    <row r="113" spans="1:9" s="11" customFormat="1" ht="38.25" x14ac:dyDescent="0.2">
      <c r="A113" s="16" t="s">
        <v>164</v>
      </c>
      <c r="B113" s="14" t="s">
        <v>165</v>
      </c>
      <c r="C113" s="12" t="s">
        <v>163</v>
      </c>
      <c r="D113" s="25">
        <v>0</v>
      </c>
      <c r="E113" s="25">
        <v>0</v>
      </c>
      <c r="F113" s="23"/>
      <c r="G113" s="10"/>
    </row>
    <row r="114" spans="1:9" s="11" customFormat="1" ht="38.25" x14ac:dyDescent="0.2">
      <c r="A114" s="16" t="s">
        <v>166</v>
      </c>
      <c r="B114" s="14" t="s">
        <v>167</v>
      </c>
      <c r="C114" s="12" t="s">
        <v>163</v>
      </c>
      <c r="D114" s="25">
        <v>0</v>
      </c>
      <c r="E114" s="25">
        <v>0</v>
      </c>
      <c r="F114" s="23"/>
      <c r="G114" s="10"/>
      <c r="H114" s="11">
        <v>3.4100000000000019</v>
      </c>
      <c r="I114" s="11">
        <v>741.26</v>
      </c>
    </row>
    <row r="115" spans="1:9" s="11" customFormat="1" ht="38.25" x14ac:dyDescent="0.2">
      <c r="A115" s="16" t="s">
        <v>168</v>
      </c>
      <c r="B115" s="14" t="s">
        <v>169</v>
      </c>
      <c r="C115" s="12" t="s">
        <v>163</v>
      </c>
      <c r="D115" s="25">
        <v>3.4100000000000019</v>
      </c>
      <c r="E115" s="25">
        <v>3.4100000000000019</v>
      </c>
      <c r="F115" s="23"/>
      <c r="G115" s="10"/>
    </row>
    <row r="116" spans="1:9" s="11" customFormat="1" ht="38.25" x14ac:dyDescent="0.2">
      <c r="A116" s="16" t="s">
        <v>170</v>
      </c>
      <c r="B116" s="14" t="s">
        <v>171</v>
      </c>
      <c r="C116" s="12" t="s">
        <v>163</v>
      </c>
      <c r="D116" s="25">
        <v>741.26</v>
      </c>
      <c r="E116" s="25">
        <v>741.26</v>
      </c>
      <c r="F116" s="23"/>
      <c r="G116" s="10"/>
    </row>
    <row r="117" spans="1:9" s="11" customFormat="1" ht="25.5" x14ac:dyDescent="0.2">
      <c r="A117" s="16" t="s">
        <v>172</v>
      </c>
      <c r="B117" s="14" t="s">
        <v>173</v>
      </c>
      <c r="C117" s="12" t="s">
        <v>163</v>
      </c>
      <c r="D117" s="17">
        <f>D118+D119+D120</f>
        <v>452.49999999999994</v>
      </c>
      <c r="E117" s="17">
        <f>E118+E119+E120</f>
        <v>452.49999999999994</v>
      </c>
      <c r="F117" s="23"/>
      <c r="G117" s="10"/>
    </row>
    <row r="118" spans="1:9" s="11" customFormat="1" ht="25.5" x14ac:dyDescent="0.2">
      <c r="A118" s="16" t="s">
        <v>174</v>
      </c>
      <c r="B118" s="14" t="s">
        <v>175</v>
      </c>
      <c r="C118" s="12" t="s">
        <v>163</v>
      </c>
      <c r="D118" s="25">
        <v>0</v>
      </c>
      <c r="E118" s="25">
        <v>0</v>
      </c>
      <c r="F118" s="23"/>
      <c r="G118" s="10"/>
    </row>
    <row r="119" spans="1:9" s="11" customFormat="1" ht="25.5" x14ac:dyDescent="0.2">
      <c r="A119" s="16" t="s">
        <v>176</v>
      </c>
      <c r="B119" s="14" t="s">
        <v>177</v>
      </c>
      <c r="C119" s="12" t="s">
        <v>163</v>
      </c>
      <c r="D119" s="25">
        <v>110.2</v>
      </c>
      <c r="E119" s="25">
        <v>110.2</v>
      </c>
      <c r="F119" s="23"/>
      <c r="G119" s="10"/>
    </row>
    <row r="120" spans="1:9" s="11" customFormat="1" ht="25.5" x14ac:dyDescent="0.2">
      <c r="A120" s="16" t="s">
        <v>178</v>
      </c>
      <c r="B120" s="14" t="s">
        <v>179</v>
      </c>
      <c r="C120" s="12" t="s">
        <v>163</v>
      </c>
      <c r="D120" s="25">
        <v>342.29999999999995</v>
      </c>
      <c r="E120" s="25">
        <v>342.29999999999995</v>
      </c>
      <c r="F120" s="23"/>
      <c r="G120" s="10"/>
    </row>
    <row r="121" spans="1:9" s="11" customFormat="1" ht="12.75" x14ac:dyDescent="0.2">
      <c r="A121" s="13" t="s">
        <v>180</v>
      </c>
      <c r="B121" s="14" t="s">
        <v>181</v>
      </c>
      <c r="C121" s="15" t="s">
        <v>182</v>
      </c>
      <c r="D121" s="19">
        <f>D122+D123+D124+D125</f>
        <v>413.65900000000005</v>
      </c>
      <c r="E121" s="19">
        <f>E122+E123+E124+E125</f>
        <v>413.65900000000005</v>
      </c>
      <c r="F121" s="21"/>
      <c r="G121" s="10"/>
    </row>
    <row r="122" spans="1:9" s="11" customFormat="1" ht="25.5" x14ac:dyDescent="0.2">
      <c r="A122" s="13" t="s">
        <v>183</v>
      </c>
      <c r="B122" s="14" t="s">
        <v>184</v>
      </c>
      <c r="C122" s="15" t="s">
        <v>182</v>
      </c>
      <c r="D122" s="25"/>
      <c r="E122" s="25"/>
      <c r="F122" s="21"/>
      <c r="G122" s="10"/>
    </row>
    <row r="123" spans="1:9" s="11" customFormat="1" ht="25.5" x14ac:dyDescent="0.2">
      <c r="A123" s="13" t="s">
        <v>185</v>
      </c>
      <c r="B123" s="14" t="s">
        <v>186</v>
      </c>
      <c r="C123" s="15" t="s">
        <v>182</v>
      </c>
      <c r="D123" s="25"/>
      <c r="E123" s="25"/>
      <c r="F123" s="21"/>
      <c r="G123" s="10"/>
    </row>
    <row r="124" spans="1:9" s="11" customFormat="1" ht="25.5" x14ac:dyDescent="0.2">
      <c r="A124" s="13" t="s">
        <v>187</v>
      </c>
      <c r="B124" s="14" t="s">
        <v>188</v>
      </c>
      <c r="C124" s="15" t="s">
        <v>182</v>
      </c>
      <c r="D124" s="25">
        <v>3.1000000000000014</v>
      </c>
      <c r="E124" s="25">
        <v>3.1000000000000014</v>
      </c>
      <c r="F124" s="21"/>
      <c r="G124" s="10"/>
    </row>
    <row r="125" spans="1:9" s="11" customFormat="1" ht="25.5" x14ac:dyDescent="0.2">
      <c r="A125" s="16" t="s">
        <v>189</v>
      </c>
      <c r="B125" s="14" t="s">
        <v>190</v>
      </c>
      <c r="C125" s="12" t="s">
        <v>182</v>
      </c>
      <c r="D125" s="25">
        <v>410.55900000000003</v>
      </c>
      <c r="E125" s="25">
        <v>410.55900000000003</v>
      </c>
      <c r="F125" s="23"/>
      <c r="G125" s="10"/>
    </row>
    <row r="126" spans="1:9" s="11" customFormat="1" ht="12.75" x14ac:dyDescent="0.2">
      <c r="A126" s="13" t="s">
        <v>191</v>
      </c>
      <c r="B126" s="14" t="s">
        <v>192</v>
      </c>
      <c r="C126" s="15" t="s">
        <v>193</v>
      </c>
      <c r="D126" s="19">
        <v>0.04</v>
      </c>
      <c r="E126" s="19">
        <f>D126</f>
        <v>0.04</v>
      </c>
      <c r="F126" s="21"/>
      <c r="G126" s="10"/>
    </row>
    <row r="127" spans="1:9" s="11" customFormat="1" ht="25.5" x14ac:dyDescent="0.2">
      <c r="A127" s="16" t="s">
        <v>194</v>
      </c>
      <c r="B127" s="14" t="s">
        <v>195</v>
      </c>
      <c r="C127" s="12" t="s">
        <v>27</v>
      </c>
      <c r="D127" s="22"/>
      <c r="E127" s="22"/>
      <c r="F127" s="22"/>
      <c r="G127" s="10"/>
    </row>
    <row r="128" spans="1:9" s="11" customFormat="1" ht="25.5" x14ac:dyDescent="0.2">
      <c r="A128" s="16" t="s">
        <v>196</v>
      </c>
      <c r="B128" s="14" t="s">
        <v>197</v>
      </c>
      <c r="C128" s="12" t="s">
        <v>27</v>
      </c>
      <c r="D128" s="22">
        <v>0</v>
      </c>
      <c r="E128" s="22">
        <v>0</v>
      </c>
      <c r="F128" s="23"/>
      <c r="G128" s="10"/>
    </row>
    <row r="129" spans="1:7" s="11" customFormat="1" ht="41.25" x14ac:dyDescent="0.2">
      <c r="A129" s="16" t="s">
        <v>198</v>
      </c>
      <c r="B129" s="14" t="s">
        <v>199</v>
      </c>
      <c r="C129" s="12" t="s">
        <v>193</v>
      </c>
      <c r="D129" s="25">
        <v>9.0399999999999991</v>
      </c>
      <c r="E129" s="35" t="s">
        <v>24</v>
      </c>
      <c r="F129" s="16" t="s">
        <v>24</v>
      </c>
      <c r="G129" s="10"/>
    </row>
    <row r="130" spans="1:7" s="36" customFormat="1" ht="12.75" x14ac:dyDescent="0.25">
      <c r="G130" s="37"/>
    </row>
    <row r="131" spans="1:7" s="36" customFormat="1" ht="12.75" x14ac:dyDescent="0.25">
      <c r="A131" s="36" t="s">
        <v>200</v>
      </c>
      <c r="G131" s="37"/>
    </row>
    <row r="132" spans="1:7" s="11" customFormat="1" ht="12.95" customHeight="1" x14ac:dyDescent="0.2">
      <c r="A132" s="41" t="s">
        <v>201</v>
      </c>
      <c r="B132" s="42"/>
      <c r="C132" s="42"/>
      <c r="D132" s="42"/>
      <c r="E132" s="42"/>
      <c r="F132" s="42"/>
      <c r="G132" s="10"/>
    </row>
    <row r="133" spans="1:7" s="11" customFormat="1" ht="12.95" customHeight="1" x14ac:dyDescent="0.2">
      <c r="A133" s="41"/>
      <c r="B133" s="42"/>
      <c r="C133" s="42"/>
      <c r="D133" s="42"/>
      <c r="E133" s="42"/>
      <c r="F133" s="42"/>
      <c r="G133" s="10"/>
    </row>
    <row r="134" spans="1:7" s="11" customFormat="1" ht="12.95" customHeight="1" x14ac:dyDescent="0.2">
      <c r="A134" s="42"/>
      <c r="B134" s="42"/>
      <c r="C134" s="42"/>
      <c r="D134" s="42"/>
      <c r="E134" s="42"/>
      <c r="F134" s="42"/>
      <c r="G134" s="10"/>
    </row>
    <row r="135" spans="1:7" s="11" customFormat="1" ht="12.95" customHeight="1" x14ac:dyDescent="0.2">
      <c r="A135" s="42"/>
      <c r="B135" s="42"/>
      <c r="C135" s="42"/>
      <c r="D135" s="42"/>
      <c r="E135" s="42"/>
      <c r="F135" s="42"/>
      <c r="G135" s="10"/>
    </row>
    <row r="136" spans="1:7" s="11" customFormat="1" ht="12.95" customHeight="1" x14ac:dyDescent="0.2">
      <c r="A136" s="42"/>
      <c r="B136" s="42"/>
      <c r="C136" s="42"/>
      <c r="D136" s="42"/>
      <c r="E136" s="42"/>
      <c r="F136" s="42"/>
      <c r="G136" s="10"/>
    </row>
    <row r="137" spans="1:7" s="11" customFormat="1" ht="12.95" customHeight="1" x14ac:dyDescent="0.2">
      <c r="A137" s="41" t="s">
        <v>202</v>
      </c>
      <c r="B137" s="41"/>
      <c r="C137" s="41"/>
      <c r="D137" s="41"/>
      <c r="E137" s="41"/>
      <c r="F137" s="41"/>
      <c r="G137" s="10"/>
    </row>
    <row r="138" spans="1:7" s="11" customFormat="1" ht="12.95" customHeight="1" x14ac:dyDescent="0.2">
      <c r="A138" s="41"/>
      <c r="B138" s="41"/>
      <c r="C138" s="41"/>
      <c r="D138" s="41"/>
      <c r="E138" s="41"/>
      <c r="F138" s="41"/>
      <c r="G138" s="10"/>
    </row>
    <row r="139" spans="1:7" s="11" customFormat="1" ht="12.95" customHeight="1" x14ac:dyDescent="0.2">
      <c r="A139" s="41" t="s">
        <v>203</v>
      </c>
      <c r="B139" s="42"/>
      <c r="C139" s="42"/>
      <c r="D139" s="42"/>
      <c r="E139" s="42"/>
      <c r="F139" s="42"/>
      <c r="G139" s="10"/>
    </row>
    <row r="140" spans="1:7" s="11" customFormat="1" ht="12.95" customHeight="1" x14ac:dyDescent="0.2">
      <c r="A140" s="42"/>
      <c r="B140" s="42"/>
      <c r="C140" s="42"/>
      <c r="D140" s="42"/>
      <c r="E140" s="42"/>
      <c r="F140" s="42"/>
      <c r="G140" s="10"/>
    </row>
    <row r="141" spans="1:7" s="11" customFormat="1" ht="12.95" customHeight="1" x14ac:dyDescent="0.2">
      <c r="A141" s="41" t="s">
        <v>204</v>
      </c>
      <c r="B141" s="41"/>
      <c r="C141" s="41"/>
      <c r="D141" s="41"/>
      <c r="E141" s="41"/>
      <c r="F141" s="41"/>
      <c r="G141" s="10"/>
    </row>
    <row r="142" spans="1:7" s="11" customFormat="1" ht="12.95" customHeight="1" x14ac:dyDescent="0.2">
      <c r="A142" s="41"/>
      <c r="B142" s="41"/>
      <c r="C142" s="41"/>
      <c r="D142" s="41"/>
      <c r="E142" s="41"/>
      <c r="F142" s="41"/>
      <c r="G142" s="10"/>
    </row>
    <row r="143" spans="1:7" s="11" customFormat="1" ht="12.95" customHeight="1" x14ac:dyDescent="0.2">
      <c r="A143" s="41" t="s">
        <v>205</v>
      </c>
      <c r="B143" s="42"/>
      <c r="C143" s="42"/>
      <c r="D143" s="42"/>
      <c r="E143" s="42"/>
      <c r="F143" s="42"/>
      <c r="G143" s="10"/>
    </row>
    <row r="144" spans="1:7" s="11" customFormat="1" ht="12.95" customHeight="1" x14ac:dyDescent="0.2">
      <c r="A144" s="42"/>
      <c r="B144" s="42"/>
      <c r="C144" s="42"/>
      <c r="D144" s="42"/>
      <c r="E144" s="42"/>
      <c r="F144" s="42"/>
      <c r="G144" s="10"/>
    </row>
  </sheetData>
  <mergeCells count="19">
    <mergeCell ref="C12:F12"/>
    <mergeCell ref="A5:F5"/>
    <mergeCell ref="A6:F6"/>
    <mergeCell ref="A7:F7"/>
    <mergeCell ref="A8:F8"/>
    <mergeCell ref="A9:F9"/>
    <mergeCell ref="A143:F144"/>
    <mergeCell ref="C13:D13"/>
    <mergeCell ref="C14:D14"/>
    <mergeCell ref="C15:D15"/>
    <mergeCell ref="A17:A18"/>
    <mergeCell ref="B17:B18"/>
    <mergeCell ref="C17:C18"/>
    <mergeCell ref="D17:E17"/>
    <mergeCell ref="F17:F18"/>
    <mergeCell ref="A132:F136"/>
    <mergeCell ref="A137:F138"/>
    <mergeCell ref="A139:F140"/>
    <mergeCell ref="A141:F142"/>
  </mergeCells>
  <dataValidations count="1">
    <dataValidation operator="equal" allowBlank="1" showInputMessage="1" showErrorMessage="1" prompt="9 символов (для индивидуальных предпринимателей - &quot;Не определено&quot; или &quot;отсутствует&quot;)" sqref="H14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 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2017-11-30T12:14:49Z</dcterms:modified>
</cp:coreProperties>
</file>